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東京GD\東京営業\その他\"/>
    </mc:Choice>
  </mc:AlternateContent>
  <xr:revisionPtr revIDLastSave="0" documentId="13_ncr:1_{C8EDEB4D-A610-4CA6-AD72-2EDC4359C9C1}" xr6:coauthVersionLast="45" xr6:coauthVersionMax="45" xr10:uidLastSave="{00000000-0000-0000-0000-000000000000}"/>
  <bookViews>
    <workbookView xWindow="840" yWindow="-110" windowWidth="18470" windowHeight="11020" activeTab="1" xr2:uid="{90C9FF92-F5ED-475C-ACFC-5531B27B06BD}"/>
  </bookViews>
  <sheets>
    <sheet name="株式会社レイバン様_納品書テンプレート" sheetId="1" r:id="rId1"/>
    <sheet name="納品書作成方法" sheetId="2" r:id="rId2"/>
  </sheets>
  <externalReferences>
    <externalReference r:id="rId3"/>
  </externalReferences>
  <definedNames>
    <definedName name="_xlnm.Print_Area" localSheetId="0">株式会社レイバン様_納品書テンプレート!$B$1:$F$30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" l="1"/>
  <c r="C23" i="2"/>
  <c r="B23" i="2"/>
  <c r="D22" i="2"/>
  <c r="C22" i="2"/>
  <c r="B22" i="2"/>
  <c r="A21" i="2" s="1"/>
  <c r="A22" i="2"/>
  <c r="D21" i="2"/>
  <c r="C21" i="2"/>
  <c r="B21" i="2"/>
  <c r="A20" i="2" s="1"/>
  <c r="D20" i="2"/>
  <c r="C20" i="2"/>
  <c r="B20" i="2"/>
  <c r="A19" i="2" s="1"/>
  <c r="D19" i="2"/>
  <c r="C19" i="2"/>
  <c r="B19" i="2"/>
  <c r="A18" i="2" s="1"/>
  <c r="D18" i="2"/>
  <c r="C18" i="2"/>
  <c r="B18" i="2"/>
  <c r="A17" i="2" s="1"/>
  <c r="A16" i="2"/>
  <c r="B16" i="2"/>
  <c r="A15" i="2" s="1"/>
  <c r="A14" i="2"/>
  <c r="E7" i="2"/>
  <c r="F1" i="2"/>
  <c r="F4" i="2" l="1"/>
  <c r="F1" i="1"/>
  <c r="D23" i="1"/>
  <c r="C23" i="1"/>
  <c r="B23" i="1"/>
  <c r="D22" i="1"/>
  <c r="C22" i="1"/>
  <c r="B22" i="1"/>
  <c r="A21" i="1" s="1"/>
  <c r="A22" i="1"/>
  <c r="D21" i="1"/>
  <c r="C21" i="1"/>
  <c r="B21" i="1"/>
  <c r="A20" i="1" s="1"/>
  <c r="D20" i="1"/>
  <c r="C20" i="1"/>
  <c r="B20" i="1"/>
  <c r="A19" i="1" s="1"/>
  <c r="D19" i="1"/>
  <c r="C19" i="1"/>
  <c r="B19" i="1"/>
  <c r="A18" i="1" s="1"/>
  <c r="D18" i="1"/>
  <c r="C18" i="1"/>
  <c r="B18" i="1"/>
  <c r="A17" i="1" s="1"/>
  <c r="D17" i="1"/>
  <c r="C17" i="1"/>
  <c r="B17" i="1"/>
  <c r="A16" i="1" s="1"/>
  <c r="D16" i="1"/>
  <c r="C16" i="1"/>
  <c r="B16" i="1"/>
  <c r="A15" i="1" s="1"/>
  <c r="A14" i="1"/>
  <c r="E7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<sst xmlns="http://schemas.openxmlformats.org/spreadsheetml/2006/main" count="49" uniqueCount="32">
  <si>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</si>
  <si>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</si>
  <si>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</si>
  <si>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</si>
  <si>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</si>
  <si>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</si>
  <si>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</si>
  <si>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</si>
  <si>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</si>
  <si>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</si>
  <si>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</si>
  <si>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</si>
  <si>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東京都荒川区西日暮里1-60-12</t>
  </si>
  <si>
    <t>CATS2階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</si>
  <si>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</si>
  <si>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</si>
  <si>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</si>
  <si>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</si>
  <si>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</si>
  <si>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</si>
  <si>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</si>
  <si>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</si>
  <si>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</si>
  <si>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</si>
  <si>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</si>
  <si>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</si>
  <si>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「添付の納品書を印刷して、社印を押して同梱して下さい。」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93" eb="95">
      <t>キサイ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</si>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</sst>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&#26481;&#20140;GD/&#26481;&#20140;&#21942;&#26989;/&#26360;&#39006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ァイル"/>
      <sheetName val="請求書(一式)"/>
      <sheetName val="請求書(単価)"/>
      <sheetName val="見積書(単価)"/>
      <sheetName val="納品書(金額あり・一式) "/>
      <sheetName val="納品書(金額あり・単価)"/>
      <sheetName val="納品書(金額なし)"/>
      <sheetName val="書類送付"/>
      <sheetName val="書類送付（フリーフォーマット）"/>
    </sheetNames>
    <sheetDataSet>
      <sheetData sheetId="0">
        <row r="1">
          <cell r="E1"/>
          <cell r="F1" t="str">
            <v>1商品目</v>
          </cell>
          <cell r="G1"/>
          <cell r="H1"/>
          <cell r="I1"/>
          <cell r="J1" t="str">
            <v>2商品目</v>
          </cell>
          <cell r="K1"/>
          <cell r="L1"/>
          <cell r="M1"/>
          <cell r="N1" t="str">
            <v>3商品目</v>
          </cell>
          <cell r="O1"/>
          <cell r="P1"/>
          <cell r="Q1"/>
          <cell r="R1" t="str">
            <v>4商品目</v>
          </cell>
          <cell r="S1"/>
          <cell r="T1"/>
          <cell r="U1"/>
          <cell r="V1" t="str">
            <v>5商品目</v>
          </cell>
          <cell r="W1"/>
          <cell r="X1"/>
          <cell r="Y1"/>
          <cell r="Z1" t="str">
            <v>6商品目</v>
          </cell>
          <cell r="AA1"/>
          <cell r="AB1"/>
          <cell r="AC1"/>
          <cell r="AD1" t="str">
            <v>7商品目</v>
          </cell>
          <cell r="AE1"/>
          <cell r="AF1"/>
          <cell r="AG1"/>
          <cell r="AH1" t="str">
            <v>8商品目</v>
          </cell>
          <cell r="AI1"/>
          <cell r="AJ1"/>
          <cell r="AK1"/>
          <cell r="AL1" t="str">
            <v>9商品目</v>
          </cell>
          <cell r="AM1"/>
          <cell r="AN1"/>
          <cell r="AO1"/>
          <cell r="AP1" t="str">
            <v>10商品目</v>
          </cell>
          <cell r="AQ1"/>
          <cell r="AR1"/>
          <cell r="AS1"/>
          <cell r="AT1"/>
          <cell r="AU1"/>
          <cell r="AV1"/>
          <cell r="AW1"/>
        </row>
        <row r="2">
          <cell r="A2" t="str">
            <v>サイン</v>
          </cell>
          <cell r="B2" t="str">
            <v>アカウント</v>
          </cell>
          <cell r="C2" t="str">
            <v>宛名</v>
          </cell>
          <cell r="D2" t="str">
            <v>日付</v>
          </cell>
          <cell r="E2" t="str">
            <v>支払期限
有効期限</v>
          </cell>
          <cell r="F2" t="str">
            <v>見積もり番号</v>
          </cell>
          <cell r="G2" t="str">
            <v>お客様名
商品名</v>
          </cell>
          <cell r="H2" t="str">
            <v>数量</v>
          </cell>
          <cell r="I2" t="str">
            <v>単価or合計</v>
          </cell>
          <cell r="J2" t="str">
            <v>見積もり番号</v>
          </cell>
          <cell r="K2" t="str">
            <v>お客様名
商品名</v>
          </cell>
          <cell r="L2" t="str">
            <v>数量</v>
          </cell>
          <cell r="M2" t="str">
            <v>単価or合計</v>
          </cell>
          <cell r="N2" t="str">
            <v>見積もり番号</v>
          </cell>
          <cell r="O2" t="str">
            <v>お客様名
商品名</v>
          </cell>
          <cell r="P2" t="str">
            <v>数量</v>
          </cell>
          <cell r="Q2" t="str">
            <v>単価or合計</v>
          </cell>
          <cell r="R2" t="str">
            <v>見積もり番号</v>
          </cell>
          <cell r="S2" t="str">
            <v>お客様名
商品名</v>
          </cell>
          <cell r="T2" t="str">
            <v>数量</v>
          </cell>
          <cell r="U2" t="str">
            <v>単価or合計</v>
          </cell>
          <cell r="V2" t="str">
            <v>見積もり番号</v>
          </cell>
          <cell r="W2" t="str">
            <v>お客様名
商品名</v>
          </cell>
          <cell r="X2" t="str">
            <v>数量</v>
          </cell>
          <cell r="Y2" t="str">
            <v>単価or合計</v>
          </cell>
          <cell r="Z2" t="str">
            <v>見積もり番号</v>
          </cell>
          <cell r="AA2" t="str">
            <v>お客様名
商品名</v>
          </cell>
          <cell r="AB2" t="str">
            <v>数量</v>
          </cell>
          <cell r="AC2" t="str">
            <v>単価or合計</v>
          </cell>
          <cell r="AD2" t="str">
            <v>見積もり番号</v>
          </cell>
          <cell r="AE2" t="str">
            <v>お客様名
商品名</v>
          </cell>
          <cell r="AF2" t="str">
            <v>数量</v>
          </cell>
          <cell r="AG2" t="str">
            <v>単価or合計</v>
          </cell>
          <cell r="AH2" t="str">
            <v>見積もり番号</v>
          </cell>
          <cell r="AI2" t="str">
            <v>お客様名
商品名</v>
          </cell>
          <cell r="AJ2" t="str">
            <v>数量</v>
          </cell>
          <cell r="AK2" t="str">
            <v>単価or合計</v>
          </cell>
          <cell r="AL2" t="str">
            <v>見積もり番号</v>
          </cell>
          <cell r="AM2" t="str">
            <v>お客様名
商品名</v>
          </cell>
          <cell r="AN2" t="str">
            <v>数量</v>
          </cell>
          <cell r="AO2" t="str">
            <v>単価or合計</v>
          </cell>
          <cell r="AP2" t="str">
            <v>見積もり番号</v>
          </cell>
          <cell r="AQ2" t="str">
            <v>お客様名
商品名</v>
          </cell>
          <cell r="AR2" t="str">
            <v>数量</v>
          </cell>
          <cell r="AS2" t="str">
            <v>単価or合計</v>
          </cell>
          <cell r="AT2" t="str">
            <v>送料</v>
          </cell>
          <cell r="AU2" t="str">
            <v>代引き決済手数料</v>
          </cell>
          <cell r="AV2" t="str">
            <v>消費税(一式)</v>
          </cell>
          <cell r="AW2" t="str">
            <v>消費税(単価)</v>
          </cell>
          <cell r="AX2" t="str">
            <v>アカウント名</v>
          </cell>
          <cell r="AY2" t="str">
            <v>運営会社</v>
          </cell>
          <cell r="AZ2" t="str">
            <v>郵便番号</v>
          </cell>
          <cell r="BA2" t="str">
            <v>住所1</v>
          </cell>
          <cell r="BB2" t="str">
            <v>住所2</v>
          </cell>
          <cell r="BC2" t="str">
            <v>メールアドレス</v>
          </cell>
          <cell r="BD2" t="str">
            <v>電話番号</v>
          </cell>
          <cell r="BE2" t="str">
            <v>B列リスト</v>
          </cell>
          <cell r="BF2" t="str">
            <v>アカウント名</v>
          </cell>
          <cell r="BG2" t="str">
            <v>アドレス</v>
          </cell>
          <cell r="BH2" t="str">
            <v>電話番号</v>
          </cell>
        </row>
        <row r="3">
          <cell r="A3"/>
          <cell r="B3" t="str">
            <v>RIVOST</v>
          </cell>
          <cell r="C3" t="str">
            <v>株式会社A</v>
          </cell>
          <cell r="D3">
            <v>43616</v>
          </cell>
          <cell r="E3">
            <v>43646</v>
          </cell>
          <cell r="F3">
            <v>12345</v>
          </cell>
          <cell r="G3" t="str">
            <v>B高校</v>
          </cell>
          <cell r="H3"/>
          <cell r="I3">
            <v>69000</v>
          </cell>
          <cell r="J3"/>
          <cell r="K3" t="str">
            <v>送料</v>
          </cell>
          <cell r="L3"/>
          <cell r="M3">
            <v>970</v>
          </cell>
          <cell r="N3">
            <v>67890</v>
          </cell>
          <cell r="O3" t="str">
            <v>C中学校(淡色)</v>
          </cell>
          <cell r="P3"/>
          <cell r="Q3">
            <v>10800</v>
          </cell>
          <cell r="R3"/>
          <cell r="S3" t="str">
            <v>D中学校(濃色)</v>
          </cell>
          <cell r="T3"/>
          <cell r="U3">
            <v>10800</v>
          </cell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>
            <v>7325</v>
          </cell>
          <cell r="AW3">
            <v>0</v>
          </cell>
          <cell r="AX3" t="str">
            <v>チームオーダースポーツウェアブランド RIVOST</v>
          </cell>
          <cell r="AY3" t="str">
            <v>株式会社フラスコ100cc</v>
          </cell>
          <cell r="AZ3" t="str">
            <v>〒116-0013</v>
          </cell>
          <cell r="BA3" t="str">
            <v>東京都荒川区西日暮里1-60-12</v>
          </cell>
          <cell r="BB3" t="str">
            <v>CATS2階</v>
          </cell>
          <cell r="BC3" t="str">
            <v>MAIL info@rivost.com</v>
          </cell>
          <cell r="BD3" t="str">
            <v>TEL 03-6806-6531</v>
          </cell>
          <cell r="BE3" t="str">
            <v>RIVOST</v>
          </cell>
          <cell r="BF3" t="str">
            <v>チームオーダースポーツウェアブランド RIVOST</v>
          </cell>
          <cell r="BG3" t="str">
            <v>MAIL info@rivost.com</v>
          </cell>
          <cell r="BH3" t="str">
            <v>TEL 03-6806-6531</v>
          </cell>
        </row>
        <row r="4">
          <cell r="A4"/>
          <cell r="B4" t="str">
            <v>BFIVE</v>
          </cell>
          <cell r="C4" t="str">
            <v>佐藤一郎</v>
          </cell>
          <cell r="D4">
            <v>43616</v>
          </cell>
          <cell r="E4">
            <v>43646</v>
          </cell>
          <cell r="F4"/>
          <cell r="G4" t="str">
            <v>Eミニバス</v>
          </cell>
          <cell r="H4">
            <v>15</v>
          </cell>
          <cell r="I4">
            <v>5800</v>
          </cell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>
            <v>484</v>
          </cell>
          <cell r="AV4" t="str">
            <v/>
          </cell>
          <cell r="AW4" t="str">
            <v/>
          </cell>
          <cell r="AX4" t="str">
            <v>バスケットボールユニフォームブランド BFIVE</v>
          </cell>
          <cell r="AY4" t="str">
            <v>株式会社フラスコ100cc</v>
          </cell>
          <cell r="AZ4" t="str">
            <v>〒116-0013</v>
          </cell>
          <cell r="BA4" t="str">
            <v>東京都荒川区西日暮里1-60-12</v>
          </cell>
          <cell r="BB4" t="str">
            <v>CATS2階</v>
          </cell>
          <cell r="BC4" t="str">
            <v>MAIL info@b-five.jp</v>
          </cell>
          <cell r="BD4" t="str">
            <v>TEL 03-6806-6534</v>
          </cell>
          <cell r="BE4" t="str">
            <v>BFIVE</v>
          </cell>
          <cell r="BF4" t="str">
            <v>バスケットボールユニフォームブランド BFIVE</v>
          </cell>
          <cell r="BG4" t="str">
            <v>MAIL info@b-five.jp</v>
          </cell>
          <cell r="BH4" t="str">
            <v>TEL 03-6806-6534</v>
          </cell>
        </row>
        <row r="5">
          <cell r="A5"/>
          <cell r="B5" t="str">
            <v>RIVOST</v>
          </cell>
          <cell r="C5" t="str">
            <v>有限会社ヤマザキスポーツ</v>
          </cell>
          <cell r="D5">
            <v>43616</v>
          </cell>
          <cell r="E5">
            <v>43647</v>
          </cell>
          <cell r="F5">
            <v>65200</v>
          </cell>
          <cell r="G5" t="str">
            <v>ローズFC様</v>
          </cell>
          <cell r="H5"/>
          <cell r="I5">
            <v>11880</v>
          </cell>
          <cell r="J5"/>
          <cell r="K5" t="str">
            <v>送料</v>
          </cell>
          <cell r="L5"/>
          <cell r="M5">
            <v>1040</v>
          </cell>
          <cell r="N5">
            <v>62681</v>
          </cell>
          <cell r="O5" t="str">
            <v>ローズFC様</v>
          </cell>
          <cell r="P5"/>
          <cell r="Q5">
            <v>94545</v>
          </cell>
          <cell r="R5">
            <v>62550</v>
          </cell>
          <cell r="S5" t="str">
            <v>FCレガッテ様</v>
          </cell>
          <cell r="T5"/>
          <cell r="U5">
            <v>297000</v>
          </cell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>
            <v>32356</v>
          </cell>
          <cell r="AW5">
            <v>0</v>
          </cell>
          <cell r="AX5" t="str">
            <v>チームオーダースポーツウェアブランド RIVOST</v>
          </cell>
          <cell r="AY5" t="str">
            <v>株式会社フラスコ100cc</v>
          </cell>
          <cell r="AZ5" t="str">
            <v>〒116-0013</v>
          </cell>
          <cell r="BA5" t="str">
            <v>東京都荒川区西日暮里1-60-12</v>
          </cell>
          <cell r="BB5" t="str">
            <v>CATS2階</v>
          </cell>
          <cell r="BC5" t="str">
            <v>MAIL info@rivost.com</v>
          </cell>
          <cell r="BD5" t="str">
            <v>TEL 03-6806-6531</v>
          </cell>
          <cell r="BE5" t="str">
            <v>PixoAleiro</v>
          </cell>
          <cell r="BF5" t="str">
            <v>サッカー・フットサルユニフォームブランド PixoAleiro</v>
          </cell>
          <cell r="BG5" t="str">
            <v>MAIL info@pixoaleiro.com</v>
          </cell>
          <cell r="BH5" t="str">
            <v>TEL 03-6806-6688</v>
          </cell>
        </row>
        <row r="6">
          <cell r="A6"/>
          <cell r="B6" t="str">
            <v>RIVOST</v>
          </cell>
          <cell r="C6" t="str">
            <v>コクボスポーツ</v>
          </cell>
          <cell r="D6">
            <v>43616</v>
          </cell>
          <cell r="E6">
            <v>43647</v>
          </cell>
          <cell r="F6">
            <v>64915</v>
          </cell>
          <cell r="G6" t="str">
            <v>サンプル5点セット</v>
          </cell>
          <cell r="H6"/>
          <cell r="I6">
            <v>22680</v>
          </cell>
          <cell r="J6"/>
          <cell r="K6" t="str">
            <v>送料</v>
          </cell>
          <cell r="L6"/>
          <cell r="M6">
            <v>1040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>
            <v>1897</v>
          </cell>
          <cell r="AW6">
            <v>0</v>
          </cell>
          <cell r="AX6" t="str">
            <v>チームオーダースポーツウェアブランド RIVOST</v>
          </cell>
          <cell r="AY6" t="str">
            <v>株式会社フラスコ100cc</v>
          </cell>
          <cell r="AZ6" t="str">
            <v>〒116-0013</v>
          </cell>
          <cell r="BA6" t="str">
            <v>東京都荒川区西日暮里1-60-12</v>
          </cell>
          <cell r="BB6" t="str">
            <v>CATS2階</v>
          </cell>
          <cell r="BC6" t="str">
            <v>MAIL info@rivost.com</v>
          </cell>
          <cell r="BD6" t="str">
            <v>TEL 03-6806-6531</v>
          </cell>
          <cell r="BE6" t="str">
            <v>SORK</v>
          </cell>
          <cell r="BF6" t="str">
            <v>野球ユニフォームブランド SORK</v>
          </cell>
          <cell r="BG6" t="str">
            <v>MAIL info@sork.jp</v>
          </cell>
          <cell r="BH6" t="str">
            <v>TEL 03-6806-6537</v>
          </cell>
        </row>
        <row r="7">
          <cell r="A7"/>
          <cell r="B7" t="str">
            <v>RIVOST</v>
          </cell>
          <cell r="C7" t="str">
            <v>Sengoku Gaming</v>
          </cell>
          <cell r="D7">
            <v>43616</v>
          </cell>
          <cell r="E7">
            <v>43647</v>
          </cell>
          <cell r="F7">
            <v>64692</v>
          </cell>
          <cell r="G7" t="str">
            <v>ユニフォーム(赤・黒)</v>
          </cell>
          <cell r="H7"/>
          <cell r="I7">
            <v>109260</v>
          </cell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>
            <v>8740</v>
          </cell>
          <cell r="AW7">
            <v>0</v>
          </cell>
          <cell r="AX7" t="str">
            <v>チームオーダースポーツウェアブランド RIVOST</v>
          </cell>
          <cell r="AY7" t="str">
            <v>株式会社フラスコ100cc</v>
          </cell>
          <cell r="AZ7" t="str">
            <v>〒116-0013</v>
          </cell>
          <cell r="BA7" t="str">
            <v>東京都荒川区西日暮里1-60-12</v>
          </cell>
          <cell r="BB7" t="str">
            <v>CATS2階</v>
          </cell>
          <cell r="BC7" t="str">
            <v>MAIL info@rivost.com</v>
          </cell>
          <cell r="BD7" t="str">
            <v>TEL 03-6806-6531</v>
          </cell>
          <cell r="BE7" t="str">
            <v>MILEGRA</v>
          </cell>
          <cell r="BF7" t="str">
            <v>バレーボールユニフォームブランド MILEGRA</v>
          </cell>
          <cell r="BG7" t="str">
            <v>MAIL info@milegra.jp</v>
          </cell>
          <cell r="BH7" t="str">
            <v>TEL 03-6806-6533</v>
          </cell>
        </row>
        <row r="8">
          <cell r="A8"/>
          <cell r="B8" t="str">
            <v>RIVOST</v>
          </cell>
          <cell r="C8" t="str">
            <v>株式会社ニデック</v>
          </cell>
          <cell r="D8">
            <v>43616</v>
          </cell>
          <cell r="E8">
            <v>43647</v>
          </cell>
          <cell r="F8">
            <v>64415</v>
          </cell>
          <cell r="G8" t="str">
            <v>Creativesユニフォーム</v>
          </cell>
          <cell r="H8"/>
          <cell r="I8">
            <v>400000</v>
          </cell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>
            <v>32000</v>
          </cell>
          <cell r="AW8">
            <v>0</v>
          </cell>
          <cell r="AX8" t="str">
            <v>チームオーダースポーツウェアブランド RIVOST</v>
          </cell>
          <cell r="AY8" t="str">
            <v>株式会社フラスコ100cc</v>
          </cell>
          <cell r="AZ8" t="str">
            <v>〒116-0013</v>
          </cell>
          <cell r="BA8" t="str">
            <v>東京都荒川区西日暮里1-60-12</v>
          </cell>
          <cell r="BB8" t="str">
            <v>CATS2階</v>
          </cell>
          <cell r="BC8" t="str">
            <v>MAIL info@rivost.com</v>
          </cell>
          <cell r="BD8" t="str">
            <v>TEL 03-6806-6531</v>
          </cell>
          <cell r="BE8" t="str">
            <v>WINDLOPE</v>
          </cell>
          <cell r="BF8" t="str">
            <v>ランニングウェアブランド WINDLOPE</v>
          </cell>
          <cell r="BG8" t="str">
            <v>MAIL info@windlope.com</v>
          </cell>
          <cell r="BH8" t="str">
            <v>TEL 03-6806-7799</v>
          </cell>
        </row>
        <row r="9">
          <cell r="A9"/>
          <cell r="B9" t="str">
            <v>RIVOST</v>
          </cell>
          <cell r="C9" t="str">
            <v>株式会社ブレークスルー</v>
          </cell>
          <cell r="D9">
            <v>43616</v>
          </cell>
          <cell r="E9">
            <v>43647</v>
          </cell>
          <cell r="F9">
            <v>64063</v>
          </cell>
          <cell r="G9" t="str">
            <v>USGユニフォーム</v>
          </cell>
          <cell r="H9"/>
          <cell r="I9">
            <v>15000</v>
          </cell>
          <cell r="J9"/>
          <cell r="K9" t="str">
            <v>送料</v>
          </cell>
          <cell r="L9"/>
          <cell r="M9">
            <v>1040</v>
          </cell>
          <cell r="N9">
            <v>63987</v>
          </cell>
          <cell r="O9" t="str">
            <v>USGユニフォーム</v>
          </cell>
          <cell r="P9"/>
          <cell r="Q9">
            <v>42000</v>
          </cell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>
            <v>4643</v>
          </cell>
          <cell r="AW9">
            <v>0</v>
          </cell>
          <cell r="AX9" t="str">
            <v>チームオーダースポーツウェアブランド RIVOST</v>
          </cell>
          <cell r="AY9" t="str">
            <v>株式会社フラスコ100cc</v>
          </cell>
          <cell r="AZ9" t="str">
            <v>〒116-0013</v>
          </cell>
          <cell r="BA9" t="str">
            <v>東京都荒川区西日暮里1-60-12</v>
          </cell>
          <cell r="BB9" t="str">
            <v>CATS2階</v>
          </cell>
          <cell r="BC9" t="str">
            <v>MAIL info@rivost.com</v>
          </cell>
          <cell r="BD9" t="str">
            <v>TEL 03-6806-6531</v>
          </cell>
          <cell r="BE9" t="str">
            <v>AXELEED</v>
          </cell>
          <cell r="BF9" t="str">
            <v>サイクルウェアブランド AXELEED　</v>
          </cell>
          <cell r="BG9" t="str">
            <v>MAIL info@axeleed.com</v>
          </cell>
          <cell r="BH9" t="str">
            <v>TEL 03-6806-6849</v>
          </cell>
        </row>
        <row r="10">
          <cell r="A10"/>
          <cell r="B10" t="str">
            <v>RIVOST</v>
          </cell>
          <cell r="C10" t="str">
            <v>株式会社melis Japan</v>
          </cell>
          <cell r="D10">
            <v>43616</v>
          </cell>
          <cell r="E10">
            <v>43647</v>
          </cell>
          <cell r="F10">
            <v>64902</v>
          </cell>
          <cell r="G10" t="str">
            <v xml:space="preserve">送球戦隊NANAレンジャー </v>
          </cell>
          <cell r="H10"/>
          <cell r="I10">
            <v>11110</v>
          </cell>
          <cell r="J10"/>
          <cell r="K10" t="str">
            <v>送料</v>
          </cell>
          <cell r="L10"/>
          <cell r="M10">
            <v>1040</v>
          </cell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>
            <v>971</v>
          </cell>
          <cell r="AW10">
            <v>0</v>
          </cell>
          <cell r="AX10" t="str">
            <v>チームオーダースポーツウェアブランド RIVOST</v>
          </cell>
          <cell r="AY10" t="str">
            <v>株式会社フラスコ100cc</v>
          </cell>
          <cell r="AZ10" t="str">
            <v>〒116-0013</v>
          </cell>
          <cell r="BA10" t="str">
            <v>東京都荒川区西日暮里1-60-12</v>
          </cell>
          <cell r="BB10" t="str">
            <v>CATS2階</v>
          </cell>
          <cell r="BC10" t="str">
            <v>MAIL info@rivost.com</v>
          </cell>
          <cell r="BD10" t="str">
            <v>TEL 03-6806-6531</v>
          </cell>
          <cell r="BE10" t="str">
            <v>UNITEN</v>
          </cell>
          <cell r="BF10" t="str">
            <v>サッカーユニフォームブランド UNITEN</v>
          </cell>
          <cell r="BG10" t="str">
            <v>MAIL info@uni-ten.com</v>
          </cell>
          <cell r="BH10" t="str">
            <v>TEL 03-6806-6533</v>
          </cell>
        </row>
        <row r="11">
          <cell r="A11"/>
          <cell r="B11" t="str">
            <v>RIVOST</v>
          </cell>
          <cell r="C11" t="str">
            <v>GREEN ROOM</v>
          </cell>
          <cell r="D11">
            <v>43616</v>
          </cell>
          <cell r="E11">
            <v>43647</v>
          </cell>
          <cell r="F11">
            <v>63806</v>
          </cell>
          <cell r="G11" t="str">
            <v>Hisamine様</v>
          </cell>
          <cell r="H11"/>
          <cell r="I11">
            <v>97200</v>
          </cell>
          <cell r="J11">
            <v>63126</v>
          </cell>
          <cell r="K11" t="str">
            <v>Ohmiya様</v>
          </cell>
          <cell r="L11"/>
          <cell r="M11">
            <v>97200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>
            <v>15552</v>
          </cell>
          <cell r="AW11">
            <v>0</v>
          </cell>
          <cell r="AX11" t="str">
            <v>チームオーダースポーツウェアブランド RIVOST</v>
          </cell>
          <cell r="AY11" t="str">
            <v>株式会社フラスコ100cc</v>
          </cell>
          <cell r="AZ11" t="str">
            <v>〒116-0013</v>
          </cell>
          <cell r="BA11" t="str">
            <v>東京都荒川区西日暮里1-60-12</v>
          </cell>
          <cell r="BB11" t="str">
            <v>CATS2階</v>
          </cell>
          <cell r="BC11" t="str">
            <v>MAIL info@rivost.com</v>
          </cell>
          <cell r="BD11" t="str">
            <v>TEL 03-6806-6531</v>
          </cell>
          <cell r="BE11" t="str">
            <v>BREAKAL</v>
          </cell>
          <cell r="BF11" t="str">
            <v>ストリートバスケットボールユニフォームブランド BREAKAL</v>
          </cell>
          <cell r="BG11" t="str">
            <v>MAIL info@breakal.jp</v>
          </cell>
          <cell r="BH11" t="str">
            <v>TEL 03-6806-6846</v>
          </cell>
        </row>
        <row r="12">
          <cell r="A12"/>
          <cell r="B12" t="str">
            <v>SORK</v>
          </cell>
          <cell r="C12" t="str">
            <v>Sengoku Gaming</v>
          </cell>
          <cell r="D12">
            <v>43619</v>
          </cell>
          <cell r="E12">
            <v>43677</v>
          </cell>
          <cell r="F12">
            <v>65905</v>
          </cell>
          <cell r="G12" t="str">
            <v>ユニフォーム(赤)</v>
          </cell>
          <cell r="H12">
            <v>61</v>
          </cell>
          <cell r="I12">
            <v>4700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 t="str">
            <v/>
          </cell>
          <cell r="AW12" t="str">
            <v/>
          </cell>
          <cell r="AX12" t="str">
            <v>野球ユニフォームブランド SORK</v>
          </cell>
          <cell r="AY12" t="str">
            <v>株式会社フラスコ100cc</v>
          </cell>
          <cell r="AZ12" t="str">
            <v>〒116-0013</v>
          </cell>
          <cell r="BA12" t="str">
            <v>東京都荒川区西日暮里1-60-12</v>
          </cell>
          <cell r="BB12" t="str">
            <v>CATS2階</v>
          </cell>
          <cell r="BC12" t="str">
            <v>MAIL info@sork.jp</v>
          </cell>
          <cell r="BD12" t="str">
            <v>TEL 03-6806-6537</v>
          </cell>
          <cell r="BE12" t="str">
            <v>100cc world</v>
          </cell>
          <cell r="BF12" t="str">
            <v>オーダーグッズ専門店 100cc world</v>
          </cell>
          <cell r="BG12" t="str">
            <v>MAIL info@100cc-world.com</v>
          </cell>
          <cell r="BH12" t="str">
            <v>TEL 03-6806-6847</v>
          </cell>
        </row>
        <row r="13">
          <cell r="A13"/>
          <cell r="B13" t="str">
            <v>RIVOST</v>
          </cell>
          <cell r="C13" t="str">
            <v>有限会社ホシノ</v>
          </cell>
          <cell r="D13">
            <v>43616</v>
          </cell>
          <cell r="E13">
            <v>43647</v>
          </cell>
          <cell r="F13">
            <v>63600</v>
          </cell>
          <cell r="G13" t="str">
            <v>Reveler</v>
          </cell>
          <cell r="H13"/>
          <cell r="I13">
            <v>17800</v>
          </cell>
          <cell r="J13">
            <v>63805</v>
          </cell>
          <cell r="K13" t="str">
            <v>JGFA</v>
          </cell>
          <cell r="L13"/>
          <cell r="M13">
            <v>35104</v>
          </cell>
          <cell r="N13">
            <v>63829</v>
          </cell>
          <cell r="O13" t="str">
            <v>なかよしクラブ＋JGFA細身ジャージ</v>
          </cell>
          <cell r="P13"/>
          <cell r="Q13">
            <v>14146</v>
          </cell>
          <cell r="R13">
            <v>64236</v>
          </cell>
          <cell r="S13" t="str">
            <v>JGFA</v>
          </cell>
          <cell r="T13"/>
          <cell r="U13">
            <v>62252</v>
          </cell>
          <cell r="V13">
            <v>64411</v>
          </cell>
          <cell r="W13" t="str">
            <v>White Seagull</v>
          </cell>
          <cell r="X13"/>
          <cell r="Y13">
            <v>41400</v>
          </cell>
          <cell r="Z13">
            <v>64513</v>
          </cell>
          <cell r="AA13" t="str">
            <v>トップトラベルサービス（JAPAN）</v>
          </cell>
          <cell r="AB13"/>
          <cell r="AC13">
            <v>110400</v>
          </cell>
          <cell r="AD13">
            <v>64758</v>
          </cell>
          <cell r="AE13" t="str">
            <v>JGFA</v>
          </cell>
          <cell r="AF13"/>
          <cell r="AG13">
            <v>3713</v>
          </cell>
          <cell r="AH13">
            <v>64872</v>
          </cell>
          <cell r="AI13" t="str">
            <v>Liberty</v>
          </cell>
          <cell r="AJ13"/>
          <cell r="AK13">
            <v>4450</v>
          </cell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>
            <v>23141</v>
          </cell>
          <cell r="AW13">
            <v>0</v>
          </cell>
          <cell r="AX13" t="str">
            <v>チームオーダースポーツウェアブランド RIVOST</v>
          </cell>
          <cell r="AY13" t="str">
            <v>株式会社フラスコ100cc</v>
          </cell>
          <cell r="AZ13" t="str">
            <v>〒116-0013</v>
          </cell>
          <cell r="BA13" t="str">
            <v>東京都荒川区西日暮里1-60-12</v>
          </cell>
          <cell r="BB13" t="str">
            <v>CATS2階</v>
          </cell>
          <cell r="BC13" t="str">
            <v>MAIL info@rivost.com</v>
          </cell>
          <cell r="BD13" t="str">
            <v>TEL 03-6806-6531</v>
          </cell>
        </row>
        <row r="14">
          <cell r="A14"/>
          <cell r="B14" t="str">
            <v>RIVOST</v>
          </cell>
          <cell r="C14" t="str">
            <v>株式会社BAL</v>
          </cell>
          <cell r="D14">
            <v>43616</v>
          </cell>
          <cell r="E14">
            <v>43647</v>
          </cell>
          <cell r="F14">
            <v>63804</v>
          </cell>
          <cell r="G14" t="str">
            <v>ウラスタビブス</v>
          </cell>
          <cell r="H14"/>
          <cell r="I14">
            <v>20440</v>
          </cell>
          <cell r="J14">
            <v>64245</v>
          </cell>
          <cell r="K14" t="str">
            <v>アカアカ（ユニ・タグ）</v>
          </cell>
          <cell r="L14"/>
          <cell r="M14">
            <v>89000</v>
          </cell>
          <cell r="N14">
            <v>64756</v>
          </cell>
          <cell r="O14" t="str">
            <v>牛しん</v>
          </cell>
          <cell r="P14"/>
          <cell r="Q14">
            <v>1100</v>
          </cell>
          <cell r="R14">
            <v>65211</v>
          </cell>
          <cell r="S14" t="str">
            <v>ウラスタ</v>
          </cell>
          <cell r="T14"/>
          <cell r="U14">
            <v>17250</v>
          </cell>
          <cell r="V14">
            <v>65387</v>
          </cell>
          <cell r="W14" t="str">
            <v>アカアカ＋牛しん</v>
          </cell>
          <cell r="X14"/>
          <cell r="Y14">
            <v>7600</v>
          </cell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>
            <v>10831</v>
          </cell>
          <cell r="AW14">
            <v>0</v>
          </cell>
          <cell r="AX14" t="str">
            <v>チームオーダースポーツウェアブランド RIVOST</v>
          </cell>
          <cell r="AY14" t="str">
            <v>株式会社フラスコ100cc</v>
          </cell>
          <cell r="AZ14" t="str">
            <v>〒116-0013</v>
          </cell>
          <cell r="BA14" t="str">
            <v>東京都荒川区西日暮里1-60-12</v>
          </cell>
          <cell r="BB14" t="str">
            <v>CATS2階</v>
          </cell>
          <cell r="BC14" t="str">
            <v>MAIL info@rivost.com</v>
          </cell>
          <cell r="BD14" t="str">
            <v>TEL 03-6806-6531</v>
          </cell>
        </row>
        <row r="15">
          <cell r="A15"/>
          <cell r="B15" t="str">
            <v>PixoAleiro</v>
          </cell>
          <cell r="C15" t="str">
            <v>株式会社CTC</v>
          </cell>
          <cell r="D15">
            <v>43616</v>
          </cell>
          <cell r="E15">
            <v>43647</v>
          </cell>
          <cell r="F15">
            <v>64243</v>
          </cell>
          <cell r="G15" t="str">
            <v>レグルス</v>
          </cell>
          <cell r="H15"/>
          <cell r="I15">
            <v>16500</v>
          </cell>
          <cell r="J15">
            <v>64811</v>
          </cell>
          <cell r="K15" t="str">
            <v>ACE</v>
          </cell>
          <cell r="L15"/>
          <cell r="M15">
            <v>45500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 t="str">
            <v/>
          </cell>
          <cell r="AW15" t="str">
            <v/>
          </cell>
          <cell r="AX15" t="str">
            <v>サッカー・フットサルユニフォームブランド PixoAleiro</v>
          </cell>
          <cell r="AY15" t="str">
            <v>株式会社フラスコ100cc</v>
          </cell>
          <cell r="AZ15" t="str">
            <v>〒116-0013</v>
          </cell>
          <cell r="BA15" t="str">
            <v>東京都荒川区西日暮里1-60-12</v>
          </cell>
          <cell r="BB15" t="str">
            <v>CATS2階</v>
          </cell>
          <cell r="BC15" t="str">
            <v>MAIL info@pixoaleiro.com</v>
          </cell>
          <cell r="BD15" t="str">
            <v>TEL 03-6806-6688</v>
          </cell>
        </row>
        <row r="16">
          <cell r="A16"/>
          <cell r="B16" t="str">
            <v>RIVOST</v>
          </cell>
          <cell r="C16" t="str">
            <v>株式会社スポーツストーリーズ</v>
          </cell>
          <cell r="D16">
            <v>43616</v>
          </cell>
          <cell r="E16">
            <v>43647</v>
          </cell>
          <cell r="F16">
            <v>64436</v>
          </cell>
          <cell r="G16" t="str">
            <v>シュトルツ</v>
          </cell>
          <cell r="H16"/>
          <cell r="I16">
            <v>162495</v>
          </cell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>
            <v>12999</v>
          </cell>
          <cell r="AW16">
            <v>0</v>
          </cell>
          <cell r="AX16" t="str">
            <v>チームオーダースポーツウェアブランド RIVOST</v>
          </cell>
          <cell r="AY16" t="str">
            <v>株式会社フラスコ100cc</v>
          </cell>
          <cell r="AZ16" t="str">
            <v>〒116-0013</v>
          </cell>
          <cell r="BA16" t="str">
            <v>東京都荒川区西日暮里1-60-12</v>
          </cell>
          <cell r="BB16" t="str">
            <v>CATS2階</v>
          </cell>
          <cell r="BC16" t="str">
            <v>MAIL info@rivost.com</v>
          </cell>
          <cell r="BD16" t="str">
            <v>TEL 03-6806-6531</v>
          </cell>
          <cell r="BE16" t="str">
            <v>消費税</v>
          </cell>
        </row>
        <row r="17">
          <cell r="A17"/>
          <cell r="B17" t="str">
            <v>RIVOST</v>
          </cell>
          <cell r="C17" t="str">
            <v>横浜バスケットボールクラブ</v>
          </cell>
          <cell r="D17">
            <v>43616</v>
          </cell>
          <cell r="E17">
            <v>43647</v>
          </cell>
          <cell r="F17">
            <v>64110</v>
          </cell>
          <cell r="G17" t="str">
            <v>SIMON TOKYO</v>
          </cell>
          <cell r="H17"/>
          <cell r="I17">
            <v>50000</v>
          </cell>
          <cell r="J17">
            <v>64239</v>
          </cell>
          <cell r="K17" t="str">
            <v>Cest La Vie</v>
          </cell>
          <cell r="L17"/>
          <cell r="M17">
            <v>202240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>
            <v>20179</v>
          </cell>
          <cell r="AW17">
            <v>0</v>
          </cell>
          <cell r="AX17" t="str">
            <v>チームオーダースポーツウェアブランド RIVOST</v>
          </cell>
          <cell r="AY17" t="str">
            <v>株式会社フラスコ100cc</v>
          </cell>
          <cell r="AZ17" t="str">
            <v>〒116-0013</v>
          </cell>
          <cell r="BA17" t="str">
            <v>東京都荒川区西日暮里1-60-12</v>
          </cell>
          <cell r="BB17" t="str">
            <v>CATS2階</v>
          </cell>
          <cell r="BC17" t="str">
            <v>MAIL info@rivost.com</v>
          </cell>
          <cell r="BD17" t="str">
            <v>TEL 03-6806-6531</v>
          </cell>
          <cell r="BE17">
            <v>0.08</v>
          </cell>
        </row>
        <row r="18">
          <cell r="A18"/>
          <cell r="B18" t="str">
            <v>RIVOST</v>
          </cell>
          <cell r="C18" t="str">
            <v>有限会社トアシステム</v>
          </cell>
          <cell r="D18">
            <v>43616</v>
          </cell>
          <cell r="E18">
            <v>43647</v>
          </cell>
          <cell r="F18">
            <v>63365</v>
          </cell>
          <cell r="G18" t="str">
            <v>HARUTROMI</v>
          </cell>
          <cell r="H18"/>
          <cell r="I18">
            <v>89850</v>
          </cell>
          <cell r="J18">
            <v>63366</v>
          </cell>
          <cell r="K18" t="str">
            <v>IHI</v>
          </cell>
          <cell r="L18"/>
          <cell r="M18">
            <v>153400</v>
          </cell>
          <cell r="N18">
            <v>63410</v>
          </cell>
          <cell r="O18" t="str">
            <v>GRIFFINS</v>
          </cell>
          <cell r="P18"/>
          <cell r="Q18">
            <v>140400</v>
          </cell>
          <cell r="R18">
            <v>63909</v>
          </cell>
          <cell r="S18" t="str">
            <v>CDY</v>
          </cell>
          <cell r="T18"/>
          <cell r="U18">
            <v>97200</v>
          </cell>
          <cell r="V18">
            <v>64064</v>
          </cell>
          <cell r="W18" t="str">
            <v xml:space="preserve">MAKIBORI </v>
          </cell>
          <cell r="X18"/>
          <cell r="Y18">
            <v>73650</v>
          </cell>
          <cell r="Z18">
            <v>64296</v>
          </cell>
          <cell r="AA18" t="str">
            <v>CDY</v>
          </cell>
          <cell r="AB18"/>
          <cell r="AC18">
            <v>131100</v>
          </cell>
          <cell r="AD18">
            <v>64375</v>
          </cell>
          <cell r="AE18" t="str">
            <v>JAMS</v>
          </cell>
          <cell r="AF18"/>
          <cell r="AG18">
            <v>62100</v>
          </cell>
          <cell r="AH18">
            <v>64378</v>
          </cell>
          <cell r="AI18" t="str">
            <v xml:space="preserve">bigots </v>
          </cell>
          <cell r="AJ18"/>
          <cell r="AK18">
            <v>82800</v>
          </cell>
          <cell r="AL18">
            <v>64399</v>
          </cell>
          <cell r="AM18" t="str">
            <v>SHIBUKAWA</v>
          </cell>
          <cell r="AN18"/>
          <cell r="AO18">
            <v>189000</v>
          </cell>
          <cell r="AP18">
            <v>64417</v>
          </cell>
          <cell r="AQ18" t="str">
            <v>BONDS</v>
          </cell>
          <cell r="AR18"/>
          <cell r="AS18">
            <v>129600</v>
          </cell>
          <cell r="AT18"/>
          <cell r="AU18"/>
          <cell r="AV18">
            <v>91928</v>
          </cell>
          <cell r="AW18">
            <v>0</v>
          </cell>
          <cell r="AX18" t="str">
            <v>チームオーダースポーツウェアブランド RIVOST</v>
          </cell>
          <cell r="AY18" t="str">
            <v>株式会社フラスコ100cc</v>
          </cell>
          <cell r="AZ18" t="str">
            <v>〒116-0013</v>
          </cell>
          <cell r="BA18" t="str">
            <v>東京都荒川区西日暮里1-60-12</v>
          </cell>
          <cell r="BB18" t="str">
            <v>CATS2階</v>
          </cell>
          <cell r="BC18" t="str">
            <v>MAIL info@rivost.com</v>
          </cell>
          <cell r="BD18" t="str">
            <v>TEL 03-6806-6531</v>
          </cell>
          <cell r="BE18">
            <v>0.1</v>
          </cell>
        </row>
        <row r="19">
          <cell r="A19"/>
          <cell r="B19" t="str">
            <v>RIVOST</v>
          </cell>
          <cell r="C19" t="str">
            <v>有限会社トアシステム</v>
          </cell>
          <cell r="D19">
            <v>43616</v>
          </cell>
          <cell r="E19">
            <v>43647</v>
          </cell>
          <cell r="F19">
            <v>64491</v>
          </cell>
          <cell r="G19" t="str">
            <v>BONDS</v>
          </cell>
          <cell r="H19"/>
          <cell r="I19">
            <v>10800</v>
          </cell>
          <cell r="J19">
            <v>64493</v>
          </cell>
          <cell r="K19" t="str">
            <v>鶴見高校男子</v>
          </cell>
          <cell r="L19"/>
          <cell r="M19">
            <v>199800</v>
          </cell>
          <cell r="N19">
            <v>64515</v>
          </cell>
          <cell r="O19" t="str">
            <v>AGEMATSU</v>
          </cell>
          <cell r="P19"/>
          <cell r="Q19">
            <v>70200</v>
          </cell>
          <cell r="R19">
            <v>64647</v>
          </cell>
          <cell r="S19" t="str">
            <v>ISURUGI</v>
          </cell>
          <cell r="T19"/>
          <cell r="U19">
            <v>162000</v>
          </cell>
          <cell r="V19">
            <v>64651</v>
          </cell>
          <cell r="W19" t="str">
            <v>イナイースト</v>
          </cell>
          <cell r="X19"/>
          <cell r="Y19">
            <v>162000</v>
          </cell>
          <cell r="Z19">
            <v>64654</v>
          </cell>
          <cell r="AA19" t="str">
            <v>NIRASAKI WEST</v>
          </cell>
          <cell r="AB19"/>
          <cell r="AC19">
            <v>106200</v>
          </cell>
          <cell r="AD19">
            <v>64658</v>
          </cell>
          <cell r="AE19" t="str">
            <v>SUNDAI KOFU</v>
          </cell>
          <cell r="AF19"/>
          <cell r="AG19">
            <v>73000</v>
          </cell>
          <cell r="AH19">
            <v>64670</v>
          </cell>
          <cell r="AI19" t="str">
            <v>Team abc</v>
          </cell>
          <cell r="AJ19"/>
          <cell r="AK19">
            <v>212400</v>
          </cell>
          <cell r="AL19">
            <v>64701</v>
          </cell>
          <cell r="AM19" t="str">
            <v>塩尻西部中学校女子</v>
          </cell>
          <cell r="AN19"/>
          <cell r="AO19">
            <v>26550</v>
          </cell>
          <cell r="AP19">
            <v>64765</v>
          </cell>
          <cell r="AQ19" t="str">
            <v>伊那東部中学校（+送料）</v>
          </cell>
          <cell r="AR19"/>
          <cell r="AS19">
            <v>28690</v>
          </cell>
          <cell r="AT19"/>
          <cell r="AU19"/>
          <cell r="AV19">
            <v>84131</v>
          </cell>
          <cell r="AW19">
            <v>0</v>
          </cell>
          <cell r="AX19" t="str">
            <v>チームオーダースポーツウェアブランド RIVOST</v>
          </cell>
          <cell r="AY19" t="str">
            <v>株式会社フラスコ100cc</v>
          </cell>
          <cell r="AZ19" t="str">
            <v>〒116-0013</v>
          </cell>
          <cell r="BA19" t="str">
            <v>東京都荒川区西日暮里1-60-12</v>
          </cell>
          <cell r="BB19" t="str">
            <v>CATS2階</v>
          </cell>
          <cell r="BC19" t="str">
            <v>MAIL info@rivost.com</v>
          </cell>
          <cell r="BD19" t="str">
            <v>TEL 03-6806-6531</v>
          </cell>
        </row>
        <row r="20">
          <cell r="A20"/>
          <cell r="B20" t="str">
            <v>RIVOST</v>
          </cell>
          <cell r="C20" t="str">
            <v>有限会社トアシステム</v>
          </cell>
          <cell r="D20">
            <v>43616</v>
          </cell>
          <cell r="E20">
            <v>43647</v>
          </cell>
          <cell r="F20">
            <v>64917</v>
          </cell>
          <cell r="G20" t="str">
            <v>SUNDAI KOFU（+送料）</v>
          </cell>
          <cell r="H20"/>
          <cell r="I20">
            <v>7740</v>
          </cell>
          <cell r="J20">
            <v>64923</v>
          </cell>
          <cell r="K20" t="str">
            <v>IIDACLUB</v>
          </cell>
          <cell r="L20"/>
          <cell r="M20">
            <v>32400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>
            <v>3211</v>
          </cell>
          <cell r="AW20">
            <v>0</v>
          </cell>
          <cell r="AX20" t="str">
            <v>チームオーダースポーツウェアブランド RIVOST</v>
          </cell>
          <cell r="AY20" t="str">
            <v>株式会社フラスコ100cc</v>
          </cell>
          <cell r="AZ20" t="str">
            <v>〒116-0013</v>
          </cell>
          <cell r="BA20" t="str">
            <v>東京都荒川区西日暮里1-60-12</v>
          </cell>
          <cell r="BB20" t="str">
            <v>CATS2階</v>
          </cell>
          <cell r="BC20" t="str">
            <v>MAIL info@rivost.com</v>
          </cell>
          <cell r="BD20" t="str">
            <v>TEL 03-6806-6531</v>
          </cell>
        </row>
        <row r="21">
          <cell r="A21"/>
          <cell r="B21" t="str">
            <v>RIVOST</v>
          </cell>
          <cell r="C21"/>
          <cell r="D21">
            <v>43616</v>
          </cell>
          <cell r="E21">
            <v>43647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>
            <v>0</v>
          </cell>
          <cell r="AW21">
            <v>0</v>
          </cell>
          <cell r="AX21" t="str">
            <v>チームオーダースポーツウェアブランド RIVOST</v>
          </cell>
          <cell r="AY21" t="str">
            <v>株式会社フラスコ100cc</v>
          </cell>
          <cell r="AZ21" t="str">
            <v>〒116-0013</v>
          </cell>
          <cell r="BA21" t="str">
            <v>東京都荒川区西日暮里1-60-12</v>
          </cell>
          <cell r="BB21" t="str">
            <v>CATS2階</v>
          </cell>
          <cell r="BC21" t="str">
            <v>MAIL info@rivost.com</v>
          </cell>
          <cell r="BD21" t="str">
            <v>TEL 03-6806-6531</v>
          </cell>
          <cell r="BE21"/>
        </row>
        <row r="22">
          <cell r="A22"/>
          <cell r="B22" t="str">
            <v>RIVOST</v>
          </cell>
          <cell r="C22" t="str">
            <v>株式会社レイバン</v>
          </cell>
          <cell r="D22">
            <v>43628</v>
          </cell>
          <cell r="E22"/>
          <cell r="F22">
            <v>64669</v>
          </cell>
          <cell r="G22" t="str">
            <v>KMBC</v>
          </cell>
          <cell r="H22">
            <v>15</v>
          </cell>
          <cell r="I22"/>
          <cell r="J22">
            <v>65614</v>
          </cell>
          <cell r="K22" t="str">
            <v>OHNOMINAMI</v>
          </cell>
          <cell r="L22">
            <v>3</v>
          </cell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>
            <v>0</v>
          </cell>
          <cell r="AW22">
            <v>0</v>
          </cell>
          <cell r="AX22" t="str">
            <v>チームオーダースポーツウェアブランド RIVOST</v>
          </cell>
          <cell r="AY22" t="str">
            <v>株式会社フラスコ100cc</v>
          </cell>
          <cell r="AZ22" t="str">
            <v>〒116-0013</v>
          </cell>
          <cell r="BA22" t="str">
            <v>東京都荒川区西日暮里1-60-12</v>
          </cell>
          <cell r="BB22" t="str">
            <v>CATS2階</v>
          </cell>
          <cell r="BC22" t="str">
            <v>MAIL info@rivost.com</v>
          </cell>
          <cell r="BD22" t="str">
            <v>TEL 03-6806-6531</v>
          </cell>
        </row>
        <row r="23">
          <cell r="A23"/>
          <cell r="B23" t="str">
            <v>RIVOST</v>
          </cell>
          <cell r="C23" t="str">
            <v>一式テスト</v>
          </cell>
          <cell r="D23">
            <v>43629</v>
          </cell>
          <cell r="E23">
            <v>43646</v>
          </cell>
          <cell r="F23">
            <v>12345</v>
          </cell>
          <cell r="G23" t="str">
            <v>A</v>
          </cell>
          <cell r="H23"/>
          <cell r="I23">
            <v>10000</v>
          </cell>
          <cell r="J23"/>
          <cell r="K23" t="str">
            <v>送料</v>
          </cell>
          <cell r="L23"/>
          <cell r="M23">
            <v>1000</v>
          </cell>
          <cell r="N23">
            <v>67890</v>
          </cell>
          <cell r="O23" t="str">
            <v>B</v>
          </cell>
          <cell r="P23"/>
          <cell r="Q23">
            <v>5000</v>
          </cell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>
            <v>1280</v>
          </cell>
          <cell r="AW23">
            <v>0</v>
          </cell>
          <cell r="AX23" t="str">
            <v>チームオーダースポーツウェアブランド RIVOST</v>
          </cell>
          <cell r="AY23" t="str">
            <v>株式会社フラスコ100cc</v>
          </cell>
          <cell r="AZ23" t="str">
            <v>〒116-0013</v>
          </cell>
          <cell r="BA23" t="str">
            <v>東京都荒川区西日暮里1-60-12</v>
          </cell>
          <cell r="BB23" t="str">
            <v>CATS2階</v>
          </cell>
          <cell r="BC23" t="str">
            <v>MAIL info@rivost.com</v>
          </cell>
          <cell r="BD23" t="str">
            <v>TEL 03-6806-6531</v>
          </cell>
        </row>
        <row r="24">
          <cell r="A24"/>
          <cell r="B24" t="str">
            <v>RIVOST</v>
          </cell>
          <cell r="C24" t="str">
            <v>単価テスト</v>
          </cell>
          <cell r="D24">
            <v>43629</v>
          </cell>
          <cell r="E24">
            <v>43646</v>
          </cell>
          <cell r="F24">
            <v>11111</v>
          </cell>
          <cell r="G24" t="str">
            <v>C</v>
          </cell>
          <cell r="H24">
            <v>15</v>
          </cell>
          <cell r="I24">
            <v>5400</v>
          </cell>
          <cell r="J24"/>
          <cell r="K24" t="str">
            <v>送料</v>
          </cell>
          <cell r="L24">
            <v>1</v>
          </cell>
          <cell r="M24">
            <v>1000</v>
          </cell>
          <cell r="N24">
            <v>22222</v>
          </cell>
          <cell r="O24" t="str">
            <v>D</v>
          </cell>
          <cell r="P24">
            <v>10</v>
          </cell>
          <cell r="Q24">
            <v>4140</v>
          </cell>
          <cell r="R24"/>
          <cell r="S24" t="str">
            <v>製版代</v>
          </cell>
          <cell r="T24">
            <v>1</v>
          </cell>
          <cell r="U24">
            <v>12000</v>
          </cell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>
            <v>1803</v>
          </cell>
          <cell r="AW24">
            <v>10832</v>
          </cell>
          <cell r="AX24" t="str">
            <v>チームオーダースポーツウェアブランド RIVOST</v>
          </cell>
          <cell r="AY24" t="str">
            <v>株式会社フラスコ100cc</v>
          </cell>
          <cell r="AZ24" t="str">
            <v>〒116-0013</v>
          </cell>
          <cell r="BA24" t="str">
            <v>東京都荒川区西日暮里1-60-12</v>
          </cell>
          <cell r="BB24" t="str">
            <v>CATS2階</v>
          </cell>
          <cell r="BC24" t="str">
            <v>MAIL info@rivost.com</v>
          </cell>
          <cell r="BD24" t="str">
            <v>TEL 03-6806-6531</v>
          </cell>
        </row>
        <row r="25">
          <cell r="A25"/>
          <cell r="B25" t="str">
            <v>RIVOST</v>
          </cell>
          <cell r="C25" t="str">
            <v>株式会社レイバン</v>
          </cell>
          <cell r="D25">
            <v>43630</v>
          </cell>
          <cell r="E25"/>
          <cell r="F25">
            <v>64512</v>
          </cell>
          <cell r="G25" t="str">
            <v>R-SFBGW02-FREE2(大鳥中学校(金港スポーツ))/ダークレッド)</v>
          </cell>
          <cell r="H25">
            <v>9</v>
          </cell>
          <cell r="I25"/>
          <cell r="J25"/>
          <cell r="K25" t="str">
            <v>R-SFBGW02-FREE2(大鳥中学校(金港スポーツ))/ライトブルー)</v>
          </cell>
          <cell r="L25">
            <v>9</v>
          </cell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>
            <v>0</v>
          </cell>
          <cell r="AW25">
            <v>0</v>
          </cell>
          <cell r="AX25" t="str">
            <v>チームオーダースポーツウェアブランド RIVOST</v>
          </cell>
          <cell r="AY25" t="str">
            <v>株式会社フラスコ100cc</v>
          </cell>
          <cell r="AZ25" t="str">
            <v>〒116-0013</v>
          </cell>
          <cell r="BA25" t="str">
            <v>東京都荒川区西日暮里1-60-12</v>
          </cell>
          <cell r="BB25" t="str">
            <v>CATS2階</v>
          </cell>
          <cell r="BC25" t="str">
            <v>MAIL info@rivost.com</v>
          </cell>
          <cell r="BD25" t="str">
            <v>TEL 03-6806-6531</v>
          </cell>
        </row>
        <row r="26">
          <cell r="A26"/>
          <cell r="B26" t="str">
            <v>PixoAleiro</v>
          </cell>
          <cell r="C26" t="str">
            <v>株式会社サウンドリバー</v>
          </cell>
          <cell r="D26">
            <v>43630</v>
          </cell>
          <cell r="E26">
            <v>43646</v>
          </cell>
          <cell r="F26">
            <v>66594</v>
          </cell>
          <cell r="G26" t="str">
            <v>PA006(男性用)</v>
          </cell>
          <cell r="H26">
            <v>6</v>
          </cell>
          <cell r="I26">
            <v>3760</v>
          </cell>
          <cell r="J26"/>
          <cell r="K26" t="str">
            <v>PA006(女性用)</v>
          </cell>
          <cell r="L26">
            <v>4</v>
          </cell>
          <cell r="M26">
            <v>3760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 t="str">
            <v/>
          </cell>
          <cell r="AW26" t="str">
            <v/>
          </cell>
          <cell r="AX26" t="str">
            <v>サッカー・フットサルユニフォームブランド PixoAleiro</v>
          </cell>
          <cell r="AY26" t="str">
            <v>株式会社フラスコ100cc</v>
          </cell>
          <cell r="AZ26" t="str">
            <v>〒116-0013</v>
          </cell>
          <cell r="BA26" t="str">
            <v>東京都荒川区西日暮里1-60-12</v>
          </cell>
          <cell r="BB26" t="str">
            <v>CATS2階</v>
          </cell>
          <cell r="BC26" t="str">
            <v>MAIL info@pixoaleiro.com</v>
          </cell>
          <cell r="BD26" t="str">
            <v>TEL 03-6806-6688</v>
          </cell>
        </row>
        <row r="27">
          <cell r="A27"/>
          <cell r="B27" t="str">
            <v>RIVOST</v>
          </cell>
          <cell r="C27" t="str">
            <v>株式会社ゴーフィールドジャパン</v>
          </cell>
          <cell r="D27">
            <v>43633</v>
          </cell>
          <cell r="E27">
            <v>43646</v>
          </cell>
          <cell r="F27"/>
          <cell r="G27" t="str">
            <v>ユニフォーム上下セット(ホーム)</v>
          </cell>
          <cell r="H27">
            <v>50</v>
          </cell>
          <cell r="I27">
            <v>5400</v>
          </cell>
          <cell r="J27"/>
          <cell r="K27" t="str">
            <v>ユニフォーム上下セット(アウェイ)</v>
          </cell>
          <cell r="L27">
            <v>50</v>
          </cell>
          <cell r="M27">
            <v>5400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>
            <v>43200</v>
          </cell>
          <cell r="AW27">
            <v>43200</v>
          </cell>
          <cell r="AX27" t="str">
            <v>チームオーダースポーツウェアブランド RIVOST</v>
          </cell>
          <cell r="AY27" t="str">
            <v>株式会社フラスコ100cc</v>
          </cell>
          <cell r="AZ27" t="str">
            <v>〒116-0013</v>
          </cell>
          <cell r="BA27" t="str">
            <v>東京都荒川区西日暮里1-60-12</v>
          </cell>
          <cell r="BB27" t="str">
            <v>CATS2階</v>
          </cell>
          <cell r="BC27" t="str">
            <v>MAIL info@rivost.com</v>
          </cell>
          <cell r="BD27" t="str">
            <v>TEL 03-6806-6531</v>
          </cell>
        </row>
        <row r="28">
          <cell r="A28"/>
          <cell r="B28" t="str">
            <v>BFIVE</v>
          </cell>
          <cell r="C28" t="str">
            <v>日勝スポーツ工業株式会社</v>
          </cell>
          <cell r="D28">
            <v>43640</v>
          </cell>
          <cell r="E28">
            <v>43677</v>
          </cell>
          <cell r="F28">
            <v>65903</v>
          </cell>
          <cell r="G28" t="str">
            <v>AIR 037(濃色・追加・セット)</v>
          </cell>
          <cell r="H28">
            <v>4</v>
          </cell>
          <cell r="I28">
            <v>6210</v>
          </cell>
          <cell r="J28"/>
          <cell r="K28" t="str">
            <v>AIR 037(濃色・追加・パンツのみ)</v>
          </cell>
          <cell r="L28">
            <v>14</v>
          </cell>
          <cell r="M28">
            <v>3510</v>
          </cell>
          <cell r="N28"/>
          <cell r="O28" t="str">
            <v>AIR 037(淡色・初回・セット)</v>
          </cell>
          <cell r="P28">
            <v>18</v>
          </cell>
          <cell r="Q28">
            <v>5670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 t="str">
            <v/>
          </cell>
          <cell r="AW28" t="str">
            <v/>
          </cell>
          <cell r="AX28" t="str">
            <v>バスケットボールユニフォームブランド BFIVE</v>
          </cell>
          <cell r="AY28" t="str">
            <v>株式会社フラスコ100cc</v>
          </cell>
          <cell r="AZ28" t="str">
            <v>〒116-0013</v>
          </cell>
          <cell r="BA28" t="str">
            <v>東京都荒川区西日暮里1-60-12</v>
          </cell>
          <cell r="BB28" t="str">
            <v>CATS2階</v>
          </cell>
          <cell r="BC28" t="str">
            <v>MAIL info@b-five.jp</v>
          </cell>
          <cell r="BD28" t="str">
            <v>TEL 03-6806-6534</v>
          </cell>
        </row>
        <row r="29">
          <cell r="A29"/>
          <cell r="B29" t="str">
            <v>RIVOST</v>
          </cell>
          <cell r="C29" t="str">
            <v>オッズ・パーク株式会社</v>
          </cell>
          <cell r="D29">
            <v>43634</v>
          </cell>
          <cell r="E29">
            <v>43677</v>
          </cell>
          <cell r="F29"/>
          <cell r="G29" t="str">
            <v>シャツ(メッシュ)</v>
          </cell>
          <cell r="H29">
            <v>160</v>
          </cell>
          <cell r="I29">
            <v>3150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>
            <v>40320</v>
          </cell>
          <cell r="AW29">
            <v>40320</v>
          </cell>
          <cell r="AX29" t="str">
            <v>チームオーダースポーツウェアブランド RIVOST</v>
          </cell>
          <cell r="AY29" t="str">
            <v>株式会社フラスコ100cc</v>
          </cell>
          <cell r="AZ29" t="str">
            <v>〒116-0013</v>
          </cell>
          <cell r="BA29" t="str">
            <v>東京都荒川区西日暮里1-60-12</v>
          </cell>
          <cell r="BB29" t="str">
            <v>CATS2階</v>
          </cell>
          <cell r="BC29" t="str">
            <v>MAIL info@rivost.com</v>
          </cell>
          <cell r="BD29" t="str">
            <v>TEL 03-6806-6531</v>
          </cell>
        </row>
        <row r="30">
          <cell r="A30"/>
          <cell r="B30" t="str">
            <v>RIVOST</v>
          </cell>
          <cell r="C30" t="str">
            <v>株式会社レイバン</v>
          </cell>
          <cell r="D30">
            <v>43636</v>
          </cell>
          <cell r="E30"/>
          <cell r="F30">
            <v>64779</v>
          </cell>
          <cell r="G30" t="str">
            <v>鴨志田緑ミニバス(淡色)</v>
          </cell>
          <cell r="H30">
            <v>15</v>
          </cell>
          <cell r="I30"/>
          <cell r="J30"/>
          <cell r="K30" t="str">
            <v>鴨志田緑ミニバス(濃色)</v>
          </cell>
          <cell r="L30">
            <v>15</v>
          </cell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>
            <v>0</v>
          </cell>
          <cell r="AW30">
            <v>0</v>
          </cell>
          <cell r="AX30" t="str">
            <v>チームオーダースポーツウェアブランド RIVOST</v>
          </cell>
          <cell r="AY30" t="str">
            <v>株式会社フラスコ100cc</v>
          </cell>
          <cell r="AZ30" t="str">
            <v>〒116-0013</v>
          </cell>
          <cell r="BA30" t="str">
            <v>東京都荒川区西日暮里1-60-12</v>
          </cell>
          <cell r="BB30" t="str">
            <v>CATS2階</v>
          </cell>
          <cell r="BC30" t="str">
            <v>MAIL info@rivost.com</v>
          </cell>
          <cell r="BD30" t="str">
            <v>TEL 03-6806-6531</v>
          </cell>
        </row>
        <row r="31">
          <cell r="A31"/>
          <cell r="B31" t="str">
            <v>RIVOST</v>
          </cell>
          <cell r="C31" t="str">
            <v>NPO法人エンジョイフットボール</v>
          </cell>
          <cell r="D31">
            <v>43636</v>
          </cell>
          <cell r="E31">
            <v>43677</v>
          </cell>
          <cell r="F31"/>
          <cell r="G31" t="str">
            <v>昇華ビブス</v>
          </cell>
          <cell r="H31">
            <v>1</v>
          </cell>
          <cell r="I31">
            <v>1500</v>
          </cell>
          <cell r="J31"/>
          <cell r="K31" t="str">
            <v>キャップ</v>
          </cell>
          <cell r="L31">
            <v>1</v>
          </cell>
          <cell r="M31">
            <v>2500</v>
          </cell>
          <cell r="N31"/>
          <cell r="O31" t="str">
            <v>Tシャツ</v>
          </cell>
          <cell r="P31">
            <v>1</v>
          </cell>
          <cell r="Q31">
            <v>1500</v>
          </cell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>
            <v>440</v>
          </cell>
          <cell r="AW31">
            <v>440</v>
          </cell>
          <cell r="AX31" t="str">
            <v>チームオーダースポーツウェアブランド RIVOST</v>
          </cell>
          <cell r="AY31" t="str">
            <v>株式会社フラスコ100cc</v>
          </cell>
          <cell r="AZ31" t="str">
            <v>〒116-0013</v>
          </cell>
          <cell r="BA31" t="str">
            <v>東京都荒川区西日暮里1-60-12</v>
          </cell>
          <cell r="BB31" t="str">
            <v>CATS2階</v>
          </cell>
          <cell r="BC31" t="str">
            <v>MAIL info@rivost.com</v>
          </cell>
          <cell r="BD31" t="str">
            <v>TEL 03-6806-6531</v>
          </cell>
        </row>
        <row r="32">
          <cell r="A32"/>
          <cell r="B32" t="str">
            <v>RIVOST</v>
          </cell>
          <cell r="C32" t="str">
            <v>株式会社レイバン</v>
          </cell>
          <cell r="D32">
            <v>43636</v>
          </cell>
          <cell r="E32">
            <v>43661</v>
          </cell>
          <cell r="F32">
            <v>64065</v>
          </cell>
          <cell r="G32" t="str">
            <v>上瀬谷タイガース様(八木SP)</v>
          </cell>
          <cell r="H32"/>
          <cell r="I32">
            <v>5350</v>
          </cell>
          <cell r="J32">
            <v>64345</v>
          </cell>
          <cell r="K32" t="str">
            <v>江東商業バスケ部様</v>
          </cell>
          <cell r="L32"/>
          <cell r="M32">
            <v>2950</v>
          </cell>
          <cell r="N32"/>
          <cell r="O32" t="str">
            <v>送料</v>
          </cell>
          <cell r="P32"/>
          <cell r="Q32">
            <v>840</v>
          </cell>
          <cell r="R32">
            <v>64512</v>
          </cell>
          <cell r="S32" t="str">
            <v>大鳥中学校様(金港スポーツ)</v>
          </cell>
          <cell r="T32"/>
          <cell r="U32">
            <v>62100</v>
          </cell>
          <cell r="V32">
            <v>64669</v>
          </cell>
          <cell r="W32" t="str">
            <v>上鶴間ミニバス様</v>
          </cell>
          <cell r="X32"/>
          <cell r="Y32">
            <v>91000</v>
          </cell>
          <cell r="Z32">
            <v>64779</v>
          </cell>
          <cell r="AA32" t="str">
            <v>鴨志田緑ミニバス様</v>
          </cell>
          <cell r="AB32"/>
          <cell r="AC32">
            <v>172000</v>
          </cell>
          <cell r="AD32">
            <v>65059</v>
          </cell>
          <cell r="AE32" t="str">
            <v>北陽中サッカー部</v>
          </cell>
          <cell r="AF32"/>
          <cell r="AG32">
            <v>3450</v>
          </cell>
          <cell r="AH32"/>
          <cell r="AI32" t="str">
            <v>送料</v>
          </cell>
          <cell r="AJ32"/>
          <cell r="AK32">
            <v>473</v>
          </cell>
          <cell r="AL32">
            <v>65614</v>
          </cell>
          <cell r="AM32" t="str">
            <v>大野南中ハンド部様(田名SP)</v>
          </cell>
          <cell r="AN32"/>
          <cell r="AO32">
            <v>16200</v>
          </cell>
          <cell r="AP32"/>
          <cell r="AQ32"/>
          <cell r="AR32"/>
          <cell r="AS32"/>
          <cell r="AT32"/>
          <cell r="AU32"/>
          <cell r="AV32">
            <v>28348</v>
          </cell>
          <cell r="AW32">
            <v>0</v>
          </cell>
          <cell r="AX32" t="str">
            <v>チームオーダースポーツウェアブランド RIVOST</v>
          </cell>
          <cell r="AY32" t="str">
            <v>株式会社フラスコ100cc</v>
          </cell>
          <cell r="AZ32" t="str">
            <v>〒116-0013</v>
          </cell>
          <cell r="BA32" t="str">
            <v>東京都荒川区西日暮里1-60-12</v>
          </cell>
          <cell r="BB32" t="str">
            <v>CATS2階</v>
          </cell>
          <cell r="BC32" t="str">
            <v>MAIL info@rivost.com</v>
          </cell>
          <cell r="BD32" t="str">
            <v>TEL 03-6806-6531</v>
          </cell>
        </row>
        <row r="33">
          <cell r="A33"/>
          <cell r="B33" t="str">
            <v>RIVOST</v>
          </cell>
          <cell r="C33" t="str">
            <v>株式会社明日葉</v>
          </cell>
          <cell r="D33">
            <v>43637</v>
          </cell>
          <cell r="E33">
            <v>43729</v>
          </cell>
          <cell r="F33">
            <v>190621</v>
          </cell>
          <cell r="G33" t="str">
            <v>オリジナルデザイン昇華ポロシャツ</v>
          </cell>
          <cell r="H33">
            <v>3000</v>
          </cell>
          <cell r="I33">
            <v>1852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>
            <v>148</v>
          </cell>
          <cell r="AW33">
            <v>444480</v>
          </cell>
          <cell r="AX33" t="str">
            <v>チームオーダースポーツウェアブランド RIVOST</v>
          </cell>
          <cell r="AY33" t="str">
            <v>株式会社フラスコ100cc</v>
          </cell>
          <cell r="AZ33" t="str">
            <v>〒116-0013</v>
          </cell>
          <cell r="BA33" t="str">
            <v>東京都荒川区西日暮里1-60-12</v>
          </cell>
          <cell r="BB33" t="str">
            <v>CATS2階</v>
          </cell>
          <cell r="BC33" t="str">
            <v>MAIL info@rivost.com</v>
          </cell>
          <cell r="BD33" t="str">
            <v>TEL 03-6806-6531</v>
          </cell>
        </row>
        <row r="34">
          <cell r="A34" t="str">
            <v>　</v>
          </cell>
          <cell r="B34" t="str">
            <v>RIVOST</v>
          </cell>
          <cell r="C34" t="str">
            <v>株式会社レイバン</v>
          </cell>
          <cell r="D34">
            <v>43641</v>
          </cell>
          <cell r="E34"/>
          <cell r="F34">
            <v>64668</v>
          </cell>
          <cell r="G34" t="str">
            <v>GLEAPS SAGAMI様</v>
          </cell>
          <cell r="H34">
            <v>9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>
            <v>0</v>
          </cell>
          <cell r="AW34">
            <v>0</v>
          </cell>
          <cell r="AX34" t="str">
            <v>チームオーダースポーツウェアブランド RIVOST</v>
          </cell>
          <cell r="AY34" t="str">
            <v>株式会社フラスコ100cc</v>
          </cell>
          <cell r="AZ34" t="str">
            <v>〒116-0013</v>
          </cell>
          <cell r="BA34" t="str">
            <v>東京都荒川区西日暮里1-60-12</v>
          </cell>
          <cell r="BB34" t="str">
            <v>CATS2階</v>
          </cell>
          <cell r="BC34" t="str">
            <v>MAIL info@rivost.com</v>
          </cell>
          <cell r="BD34" t="str">
            <v>TEL 03-6806-6531</v>
          </cell>
        </row>
        <row r="35">
          <cell r="A35"/>
          <cell r="B35" t="str">
            <v>BFIVE</v>
          </cell>
          <cell r="C35" t="str">
            <v>株式会社毎日コムネット</v>
          </cell>
          <cell r="D35">
            <v>43641</v>
          </cell>
          <cell r="E35">
            <v>43708</v>
          </cell>
          <cell r="F35">
            <v>67114</v>
          </cell>
          <cell r="G35" t="str">
            <v>オリジナルセカンダリーシャツ</v>
          </cell>
          <cell r="H35">
            <v>17</v>
          </cell>
          <cell r="I35">
            <v>4250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 t="str">
            <v/>
          </cell>
          <cell r="AW35" t="str">
            <v/>
          </cell>
          <cell r="AX35" t="str">
            <v>バスケットボールユニフォームブランド BFIVE</v>
          </cell>
          <cell r="AY35" t="str">
            <v>株式会社フラスコ100cc</v>
          </cell>
          <cell r="AZ35" t="str">
            <v>〒116-0013</v>
          </cell>
          <cell r="BA35" t="str">
            <v>東京都荒川区西日暮里1-60-12</v>
          </cell>
          <cell r="BB35" t="str">
            <v>CATS2階</v>
          </cell>
          <cell r="BC35" t="str">
            <v>MAIL info@b-five.jp</v>
          </cell>
          <cell r="BD35" t="str">
            <v>TEL 03-6806-6534</v>
          </cell>
        </row>
        <row r="36">
          <cell r="A36"/>
          <cell r="B36" t="str">
            <v>RIVOST</v>
          </cell>
          <cell r="C36" t="str">
            <v>オッズ・パーク株式会社</v>
          </cell>
          <cell r="D36">
            <v>43641</v>
          </cell>
          <cell r="E36">
            <v>43677</v>
          </cell>
          <cell r="F36"/>
          <cell r="G36" t="str">
            <v>シャツ(メッシュ)</v>
          </cell>
          <cell r="H36">
            <v>170</v>
          </cell>
          <cell r="I36">
            <v>3150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>
            <v>42840</v>
          </cell>
          <cell r="AW36">
            <v>42840</v>
          </cell>
          <cell r="AX36" t="str">
            <v>チームオーダースポーツウェアブランド RIVOST</v>
          </cell>
          <cell r="AY36" t="str">
            <v>株式会社フラスコ100cc</v>
          </cell>
          <cell r="AZ36" t="str">
            <v>〒116-0013</v>
          </cell>
          <cell r="BA36" t="str">
            <v>東京都荒川区西日暮里1-60-12</v>
          </cell>
          <cell r="BB36" t="str">
            <v>CATS2階</v>
          </cell>
          <cell r="BC36" t="str">
            <v>MAIL info@rivost.com</v>
          </cell>
          <cell r="BD36" t="str">
            <v>TEL 03-6806-6531</v>
          </cell>
        </row>
        <row r="37">
          <cell r="A37"/>
          <cell r="B37" t="str">
            <v>RIVOST</v>
          </cell>
          <cell r="C37" t="str">
            <v>有限会社ニュー富士スポーツ</v>
          </cell>
          <cell r="D37">
            <v>43643</v>
          </cell>
          <cell r="E37">
            <v>43677</v>
          </cell>
          <cell r="F37"/>
          <cell r="G37" t="str">
            <v>リバーシブル上下セット(堀兼中学校様)</v>
          </cell>
          <cell r="H37">
            <v>5</v>
          </cell>
          <cell r="I37">
            <v>8280</v>
          </cell>
          <cell r="J37"/>
          <cell r="K37" t="str">
            <v>Vネックオプション</v>
          </cell>
          <cell r="L37">
            <v>5</v>
          </cell>
          <cell r="M37">
            <v>300</v>
          </cell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>
            <v>3432</v>
          </cell>
          <cell r="AW37">
            <v>3432</v>
          </cell>
          <cell r="AX37" t="str">
            <v>チームオーダースポーツウェアブランド RIVOST</v>
          </cell>
          <cell r="AY37" t="str">
            <v>株式会社フラスコ100cc</v>
          </cell>
          <cell r="AZ37" t="str">
            <v>〒116-0013</v>
          </cell>
          <cell r="BA37" t="str">
            <v>東京都荒川区西日暮里1-60-12</v>
          </cell>
          <cell r="BB37" t="str">
            <v>CATS2階</v>
          </cell>
          <cell r="BC37" t="str">
            <v>MAIL info@rivost.com</v>
          </cell>
          <cell r="BD37" t="str">
            <v>TEL 03-6806-6531</v>
          </cell>
        </row>
        <row r="38">
          <cell r="A38"/>
          <cell r="B38" t="str">
            <v>RIVOST</v>
          </cell>
          <cell r="C38" t="str">
            <v>有限会社ニュー富士スポーツ</v>
          </cell>
          <cell r="D38">
            <v>43643</v>
          </cell>
          <cell r="E38">
            <v>43677</v>
          </cell>
          <cell r="F38"/>
          <cell r="G38" t="str">
            <v>リバーシブル上下セット(山王中学校様)</v>
          </cell>
          <cell r="H38">
            <v>5</v>
          </cell>
          <cell r="I38">
            <v>8280</v>
          </cell>
          <cell r="J38"/>
          <cell r="K38" t="str">
            <v>Vネックオプション</v>
          </cell>
          <cell r="L38">
            <v>5</v>
          </cell>
          <cell r="M38">
            <v>300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>
            <v>3432</v>
          </cell>
          <cell r="AW38">
            <v>3432</v>
          </cell>
          <cell r="AX38" t="str">
            <v>チームオーダースポーツウェアブランド RIVOST</v>
          </cell>
          <cell r="AY38" t="str">
            <v>株式会社フラスコ100cc</v>
          </cell>
          <cell r="AZ38" t="str">
            <v>〒116-0013</v>
          </cell>
          <cell r="BA38" t="str">
            <v>東京都荒川区西日暮里1-60-12</v>
          </cell>
          <cell r="BB38" t="str">
            <v>CATS2階</v>
          </cell>
          <cell r="BC38" t="str">
            <v>MAIL info@rivost.com</v>
          </cell>
          <cell r="BD38" t="str">
            <v>TEL 03-6806-6531</v>
          </cell>
        </row>
        <row r="39">
          <cell r="A39"/>
          <cell r="B39" t="str">
            <v>BFIVE</v>
          </cell>
          <cell r="C39" t="str">
            <v>市毛</v>
          </cell>
          <cell r="D39">
            <v>43643</v>
          </cell>
          <cell r="E39">
            <v>43677</v>
          </cell>
          <cell r="F39"/>
          <cell r="G39" t="str">
            <v>半袖Tシャツ(2色・マーキング代込み)</v>
          </cell>
          <cell r="H39">
            <v>1</v>
          </cell>
          <cell r="I39">
            <v>1400</v>
          </cell>
          <cell r="J39"/>
          <cell r="K39" t="str">
            <v>長袖Tシャツ(2色・マーキング代込み)</v>
          </cell>
          <cell r="L39">
            <v>1</v>
          </cell>
          <cell r="M39">
            <v>1600</v>
          </cell>
          <cell r="N39"/>
          <cell r="O39" t="str">
            <v>ポロシャツ(2色・マーキング代込み)</v>
          </cell>
          <cell r="P39">
            <v>1</v>
          </cell>
          <cell r="Q39">
            <v>1900</v>
          </cell>
          <cell r="R39"/>
          <cell r="S39" t="str">
            <v>製版代</v>
          </cell>
          <cell r="T39">
            <v>2</v>
          </cell>
          <cell r="U39">
            <v>9000</v>
          </cell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 t="str">
            <v/>
          </cell>
          <cell r="AW39" t="str">
            <v/>
          </cell>
          <cell r="AX39" t="str">
            <v>バスケットボールユニフォームブランド BFIVE</v>
          </cell>
          <cell r="AY39" t="str">
            <v>株式会社フラスコ100cc</v>
          </cell>
          <cell r="AZ39" t="str">
            <v>〒116-0013</v>
          </cell>
          <cell r="BA39" t="str">
            <v>東京都荒川区西日暮里1-60-12</v>
          </cell>
          <cell r="BB39" t="str">
            <v>CATS2階</v>
          </cell>
          <cell r="BC39" t="str">
            <v>MAIL info@b-five.jp</v>
          </cell>
          <cell r="BD39" t="str">
            <v>TEL 03-6806-6534</v>
          </cell>
        </row>
        <row r="40">
          <cell r="A40"/>
          <cell r="B40" t="str">
            <v>MILEGRA</v>
          </cell>
          <cell r="C40" t="str">
            <v>長野工業高校</v>
          </cell>
          <cell r="D40">
            <v>43651</v>
          </cell>
          <cell r="E40">
            <v>43677</v>
          </cell>
          <cell r="F40">
            <v>67269</v>
          </cell>
          <cell r="G40" t="str">
            <v>昇華ユニフォーム(シャツのみ・ホーム)</v>
          </cell>
          <cell r="H40">
            <v>14</v>
          </cell>
          <cell r="I40">
            <v>3500</v>
          </cell>
          <cell r="J40"/>
          <cell r="K40" t="str">
            <v>昇華ユニフォーム(シャツのみ・アウェイ)</v>
          </cell>
          <cell r="L40">
            <v>14</v>
          </cell>
          <cell r="M40">
            <v>3500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 t="str">
            <v/>
          </cell>
          <cell r="AW40" t="str">
            <v/>
          </cell>
          <cell r="AX40" t="str">
            <v>バレーボールユニフォームブランド MILEGRA</v>
          </cell>
          <cell r="AY40" t="str">
            <v>株式会社フラスコ100cc</v>
          </cell>
          <cell r="AZ40" t="str">
            <v>〒116-0013</v>
          </cell>
          <cell r="BA40" t="str">
            <v>東京都荒川区西日暮里1-60-12</v>
          </cell>
          <cell r="BB40" t="str">
            <v>CATS2階</v>
          </cell>
          <cell r="BC40" t="str">
            <v>MAIL info@milegra.jp</v>
          </cell>
          <cell r="BD40" t="str">
            <v>TEL 03-6806-6533</v>
          </cell>
        </row>
        <row r="41">
          <cell r="A41"/>
          <cell r="B41" t="str">
            <v>RIVOST</v>
          </cell>
          <cell r="C41" t="str">
            <v>イベンタス株式会社</v>
          </cell>
          <cell r="D41">
            <v>43644</v>
          </cell>
          <cell r="E41">
            <v>43677</v>
          </cell>
          <cell r="F41"/>
          <cell r="G41" t="str">
            <v>タンクトップシャツ</v>
          </cell>
          <cell r="H41">
            <v>2000</v>
          </cell>
          <cell r="I41">
            <v>720</v>
          </cell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>
            <v>115200</v>
          </cell>
          <cell r="AW41">
            <v>115200</v>
          </cell>
          <cell r="AX41" t="str">
            <v>チームオーダースポーツウェアブランド RIVOST</v>
          </cell>
          <cell r="AY41" t="str">
            <v>株式会社フラスコ100cc</v>
          </cell>
          <cell r="AZ41" t="str">
            <v>〒116-0013</v>
          </cell>
          <cell r="BA41" t="str">
            <v>東京都荒川区西日暮里1-60-12</v>
          </cell>
          <cell r="BB41" t="str">
            <v>CATS2階</v>
          </cell>
          <cell r="BC41" t="str">
            <v>MAIL info@rivost.com</v>
          </cell>
          <cell r="BD41" t="str">
            <v>TEL 03-6806-6531</v>
          </cell>
        </row>
        <row r="42">
          <cell r="A42"/>
          <cell r="B42" t="str">
            <v>RIVOST</v>
          </cell>
          <cell r="C42" t="str">
            <v>株式会社レイバン</v>
          </cell>
          <cell r="D42">
            <v>43647</v>
          </cell>
          <cell r="E42"/>
          <cell r="F42">
            <v>66319</v>
          </cell>
          <cell r="G42" t="str">
            <v>日野JAC様</v>
          </cell>
          <cell r="H42">
            <v>3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>
            <v>0</v>
          </cell>
          <cell r="AW42">
            <v>0</v>
          </cell>
          <cell r="AX42" t="str">
            <v>チームオーダースポーツウェアブランド RIVOST</v>
          </cell>
          <cell r="AY42" t="str">
            <v>株式会社フラスコ100cc</v>
          </cell>
          <cell r="AZ42" t="str">
            <v>〒116-0013</v>
          </cell>
          <cell r="BA42" t="str">
            <v>東京都荒川区西日暮里1-60-12</v>
          </cell>
          <cell r="BB42" t="str">
            <v>CATS2階</v>
          </cell>
          <cell r="BC42" t="str">
            <v>MAIL info@rivost.com</v>
          </cell>
          <cell r="BD42" t="str">
            <v>TEL 03-6806-6531</v>
          </cell>
        </row>
        <row r="43">
          <cell r="A43"/>
          <cell r="B43" t="str">
            <v>RIVOST</v>
          </cell>
          <cell r="C43" t="str">
            <v>Sengoku Gaming</v>
          </cell>
          <cell r="D43">
            <v>43646</v>
          </cell>
          <cell r="E43">
            <v>43677</v>
          </cell>
          <cell r="F43">
            <v>65905</v>
          </cell>
          <cell r="G43" t="str">
            <v>野球ユニフォーム</v>
          </cell>
          <cell r="H43"/>
          <cell r="I43">
            <v>310200</v>
          </cell>
          <cell r="J43">
            <v>66273</v>
          </cell>
          <cell r="K43" t="str">
            <v>袖ゼッケン</v>
          </cell>
          <cell r="L43"/>
          <cell r="M43">
            <v>14000</v>
          </cell>
          <cell r="N43"/>
          <cell r="O43" t="str">
            <v>送料</v>
          </cell>
          <cell r="P43"/>
          <cell r="Q43">
            <v>473</v>
          </cell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>
            <v>25973</v>
          </cell>
          <cell r="AW43">
            <v>0</v>
          </cell>
          <cell r="AX43" t="str">
            <v>チームオーダースポーツウェアブランド RIVOST</v>
          </cell>
          <cell r="AY43" t="str">
            <v>株式会社フラスコ100cc</v>
          </cell>
          <cell r="AZ43" t="str">
            <v>〒116-0013</v>
          </cell>
          <cell r="BA43" t="str">
            <v>東京都荒川区西日暮里1-60-12</v>
          </cell>
          <cell r="BB43" t="str">
            <v>CATS2階</v>
          </cell>
          <cell r="BC43" t="str">
            <v>MAIL info@rivost.com</v>
          </cell>
          <cell r="BD43" t="str">
            <v>TEL 03-6806-6531</v>
          </cell>
        </row>
        <row r="44">
          <cell r="A44"/>
          <cell r="B44" t="str">
            <v>RIVOST</v>
          </cell>
          <cell r="C44" t="str">
            <v>株式会社サウンドリバー</v>
          </cell>
          <cell r="D44">
            <v>43646</v>
          </cell>
          <cell r="E44">
            <v>43677</v>
          </cell>
          <cell r="F44">
            <v>66584</v>
          </cell>
          <cell r="G44" t="str">
            <v>UN-ARG18AS</v>
          </cell>
          <cell r="H44"/>
          <cell r="I44">
            <v>76667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>
            <v>6133</v>
          </cell>
          <cell r="AW44">
            <v>0</v>
          </cell>
          <cell r="AX44" t="str">
            <v>チームオーダースポーツウェアブランド RIVOST</v>
          </cell>
          <cell r="AY44" t="str">
            <v>株式会社フラスコ100cc</v>
          </cell>
          <cell r="AZ44" t="str">
            <v>〒116-0013</v>
          </cell>
          <cell r="BA44" t="str">
            <v>東京都荒川区西日暮里1-60-12</v>
          </cell>
          <cell r="BB44" t="str">
            <v>CATS2階</v>
          </cell>
          <cell r="BC44" t="str">
            <v>MAIL info@rivost.com</v>
          </cell>
          <cell r="BD44" t="str">
            <v>TEL 03-6806-6531</v>
          </cell>
        </row>
        <row r="45">
          <cell r="A45"/>
          <cell r="B45" t="str">
            <v>RIVOST</v>
          </cell>
          <cell r="C45" t="str">
            <v>Active株式会社</v>
          </cell>
          <cell r="D45">
            <v>43646</v>
          </cell>
          <cell r="E45">
            <v>43677</v>
          </cell>
          <cell r="F45">
            <v>66142</v>
          </cell>
          <cell r="G45" t="str">
            <v>ユニフォーム</v>
          </cell>
          <cell r="H45"/>
          <cell r="I45">
            <v>3000</v>
          </cell>
          <cell r="J45"/>
          <cell r="K45" t="str">
            <v>送料</v>
          </cell>
          <cell r="L45"/>
          <cell r="M45">
            <v>473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>
            <v>277</v>
          </cell>
          <cell r="AW45">
            <v>0</v>
          </cell>
          <cell r="AX45" t="str">
            <v>チームオーダースポーツウェアブランド RIVOST</v>
          </cell>
          <cell r="AY45" t="str">
            <v>株式会社フラスコ100cc</v>
          </cell>
          <cell r="AZ45" t="str">
            <v>〒116-0013</v>
          </cell>
          <cell r="BA45" t="str">
            <v>東京都荒川区西日暮里1-60-12</v>
          </cell>
          <cell r="BB45" t="str">
            <v>CATS2階</v>
          </cell>
          <cell r="BC45" t="str">
            <v>MAIL info@rivost.com</v>
          </cell>
          <cell r="BD45" t="str">
            <v>TEL 03-6806-6531</v>
          </cell>
        </row>
        <row r="46">
          <cell r="A46"/>
          <cell r="B46" t="str">
            <v>SORK</v>
          </cell>
          <cell r="C46" t="str">
            <v>合同会社リチウム</v>
          </cell>
          <cell r="D46">
            <v>43646</v>
          </cell>
          <cell r="E46">
            <v>43677</v>
          </cell>
          <cell r="F46">
            <v>65686</v>
          </cell>
          <cell r="G46" t="str">
            <v>野球ユニフォーム(ホワイト)</v>
          </cell>
          <cell r="H46"/>
          <cell r="I46">
            <v>82600</v>
          </cell>
          <cell r="J46">
            <v>66091</v>
          </cell>
          <cell r="K46" t="str">
            <v>野球ユニフォーム(ホワイト)</v>
          </cell>
          <cell r="L46"/>
          <cell r="M46">
            <v>94400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 t="str">
            <v/>
          </cell>
          <cell r="AW46" t="str">
            <v/>
          </cell>
          <cell r="AX46" t="str">
            <v>野球ユニフォームブランド SORK</v>
          </cell>
          <cell r="AY46" t="str">
            <v>株式会社フラスコ100cc</v>
          </cell>
          <cell r="AZ46" t="str">
            <v>〒116-0013</v>
          </cell>
          <cell r="BA46" t="str">
            <v>東京都荒川区西日暮里1-60-12</v>
          </cell>
          <cell r="BB46" t="str">
            <v>CATS2階</v>
          </cell>
          <cell r="BC46" t="str">
            <v>MAIL info@sork.jp</v>
          </cell>
          <cell r="BD46" t="str">
            <v>TEL 03-6806-6537</v>
          </cell>
        </row>
        <row r="47">
          <cell r="A47"/>
          <cell r="B47" t="str">
            <v>RIVOST</v>
          </cell>
          <cell r="C47" t="str">
            <v>有限会社ヤマザキスポーツ</v>
          </cell>
          <cell r="D47">
            <v>43646</v>
          </cell>
          <cell r="E47">
            <v>43677</v>
          </cell>
          <cell r="F47">
            <v>62563</v>
          </cell>
          <cell r="G47" t="str">
            <v>モンターニャFC様</v>
          </cell>
          <cell r="H47"/>
          <cell r="I47">
            <v>154880</v>
          </cell>
          <cell r="J47">
            <v>65582</v>
          </cell>
          <cell r="K47" t="str">
            <v>せせらぎ様</v>
          </cell>
          <cell r="L47"/>
          <cell r="M47">
            <v>87890</v>
          </cell>
          <cell r="N47">
            <v>66082</v>
          </cell>
          <cell r="O47" t="str">
            <v>FCアレグリ様</v>
          </cell>
          <cell r="P47"/>
          <cell r="Q47">
            <v>25300</v>
          </cell>
          <cell r="R47"/>
          <cell r="S47" t="str">
            <v>送料</v>
          </cell>
          <cell r="T47"/>
          <cell r="U47">
            <v>1040</v>
          </cell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>
            <v>21528</v>
          </cell>
          <cell r="AW47">
            <v>0</v>
          </cell>
          <cell r="AX47" t="str">
            <v>チームオーダースポーツウェアブランド RIVOST</v>
          </cell>
          <cell r="AY47" t="str">
            <v>株式会社フラスコ100cc</v>
          </cell>
          <cell r="AZ47" t="str">
            <v>〒116-0013</v>
          </cell>
          <cell r="BA47" t="str">
            <v>東京都荒川区西日暮里1-60-12</v>
          </cell>
          <cell r="BB47" t="str">
            <v>CATS2階</v>
          </cell>
          <cell r="BC47" t="str">
            <v>MAIL info@rivost.com</v>
          </cell>
          <cell r="BD47" t="str">
            <v>TEL 03-6806-6531</v>
          </cell>
        </row>
        <row r="48">
          <cell r="A48"/>
          <cell r="B48" t="str">
            <v>RIVOST</v>
          </cell>
          <cell r="C48" t="str">
            <v>アトラススポーツ</v>
          </cell>
          <cell r="D48">
            <v>43646</v>
          </cell>
          <cell r="E48">
            <v>43677</v>
          </cell>
          <cell r="F48">
            <v>65913</v>
          </cell>
          <cell r="G48" t="str">
            <v>富士見クラブ様</v>
          </cell>
          <cell r="H48"/>
          <cell r="I48">
            <v>16020</v>
          </cell>
          <cell r="J48"/>
          <cell r="K48" t="str">
            <v>送料</v>
          </cell>
          <cell r="L48"/>
          <cell r="M48">
            <v>1040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>
            <v>1364</v>
          </cell>
          <cell r="AW48">
            <v>0</v>
          </cell>
          <cell r="AX48" t="str">
            <v>チームオーダースポーツウェアブランド RIVOST</v>
          </cell>
          <cell r="AY48" t="str">
            <v>株式会社フラスコ100cc</v>
          </cell>
          <cell r="AZ48" t="str">
            <v>〒116-0013</v>
          </cell>
          <cell r="BA48" t="str">
            <v>東京都荒川区西日暮里1-60-12</v>
          </cell>
          <cell r="BB48" t="str">
            <v>CATS2階</v>
          </cell>
          <cell r="BC48" t="str">
            <v>MAIL info@rivost.com</v>
          </cell>
          <cell r="BD48" t="str">
            <v>TEL 03-6806-6531</v>
          </cell>
        </row>
        <row r="49">
          <cell r="A49"/>
          <cell r="B49" t="str">
            <v>BFIVE</v>
          </cell>
          <cell r="C49" t="str">
            <v xml:space="preserve">日勝スポーツ工業株式会社 </v>
          </cell>
          <cell r="D49">
            <v>43646</v>
          </cell>
          <cell r="E49">
            <v>43677</v>
          </cell>
          <cell r="F49">
            <v>65903</v>
          </cell>
          <cell r="G49" t="str">
            <v>都立北豊島工業高等学校様</v>
          </cell>
          <cell r="H49"/>
          <cell r="I49">
            <v>176040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 t="str">
            <v/>
          </cell>
          <cell r="AW49" t="str">
            <v/>
          </cell>
          <cell r="AX49" t="str">
            <v>バスケットボールユニフォームブランド BFIVE</v>
          </cell>
          <cell r="AY49" t="str">
            <v>株式会社フラスコ100cc</v>
          </cell>
          <cell r="AZ49" t="str">
            <v>〒116-0013</v>
          </cell>
          <cell r="BA49" t="str">
            <v>東京都荒川区西日暮里1-60-12</v>
          </cell>
          <cell r="BB49" t="str">
            <v>CATS2階</v>
          </cell>
          <cell r="BC49" t="str">
            <v>MAIL info@b-five.jp</v>
          </cell>
          <cell r="BD49" t="str">
            <v>TEL 03-6806-6534</v>
          </cell>
        </row>
        <row r="50">
          <cell r="A50"/>
          <cell r="B50" t="str">
            <v>RIVOST</v>
          </cell>
          <cell r="C50" t="str">
            <v>株式会社ユープラン</v>
          </cell>
          <cell r="D50">
            <v>43646</v>
          </cell>
          <cell r="E50">
            <v>43677</v>
          </cell>
          <cell r="F50">
            <v>65626</v>
          </cell>
          <cell r="G50" t="str">
            <v>国明会様</v>
          </cell>
          <cell r="H50"/>
          <cell r="I50">
            <v>178800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>
            <v>14304</v>
          </cell>
          <cell r="AW50">
            <v>0</v>
          </cell>
          <cell r="AX50" t="str">
            <v>チームオーダースポーツウェアブランド RIVOST</v>
          </cell>
          <cell r="AY50" t="str">
            <v>株式会社フラスコ100cc</v>
          </cell>
          <cell r="AZ50" t="str">
            <v>〒116-0013</v>
          </cell>
          <cell r="BA50" t="str">
            <v>東京都荒川区西日暮里1-60-12</v>
          </cell>
          <cell r="BB50" t="str">
            <v>CATS2階</v>
          </cell>
          <cell r="BC50" t="str">
            <v>MAIL info@rivost.com</v>
          </cell>
          <cell r="BD50" t="str">
            <v>TEL 03-6806-6531</v>
          </cell>
        </row>
        <row r="51">
          <cell r="A51"/>
          <cell r="B51" t="str">
            <v>RIVOST</v>
          </cell>
          <cell r="C51" t="str">
            <v xml:space="preserve">合同会社フィールド </v>
          </cell>
          <cell r="D51">
            <v>43646</v>
          </cell>
          <cell r="E51">
            <v>43677</v>
          </cell>
          <cell r="F51">
            <v>64861</v>
          </cell>
          <cell r="G51" t="str">
            <v>大栄中学校様</v>
          </cell>
          <cell r="H51"/>
          <cell r="I51">
            <v>29370</v>
          </cell>
          <cell r="J51"/>
          <cell r="K51" t="str">
            <v>送料</v>
          </cell>
          <cell r="L51"/>
          <cell r="M51">
            <v>1040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>
            <v>2432</v>
          </cell>
          <cell r="AW51">
            <v>0</v>
          </cell>
          <cell r="AX51" t="str">
            <v>チームオーダースポーツウェアブランド RIVOST</v>
          </cell>
          <cell r="AY51" t="str">
            <v>株式会社フラスコ100cc</v>
          </cell>
          <cell r="AZ51" t="str">
            <v>〒116-0013</v>
          </cell>
          <cell r="BA51" t="str">
            <v>東京都荒川区西日暮里1-60-12</v>
          </cell>
          <cell r="BB51" t="str">
            <v>CATS2階</v>
          </cell>
          <cell r="BC51" t="str">
            <v>MAIL info@rivost.com</v>
          </cell>
          <cell r="BD51" t="str">
            <v>TEL 03-6806-6531</v>
          </cell>
        </row>
        <row r="52">
          <cell r="A52"/>
          <cell r="B52" t="str">
            <v>RIVOST</v>
          </cell>
          <cell r="C52" t="str">
            <v>スポーツストーリーズ</v>
          </cell>
          <cell r="D52">
            <v>43646</v>
          </cell>
          <cell r="E52">
            <v>43677</v>
          </cell>
          <cell r="F52" t="str">
            <v>59851(19年1月請求分）</v>
          </cell>
          <cell r="G52" t="str">
            <v>FINEZ</v>
          </cell>
          <cell r="H52" t="str">
            <v>一式</v>
          </cell>
          <cell r="I52">
            <v>121536</v>
          </cell>
          <cell r="J52" t="str">
            <v>62960（19年4月請求分）</v>
          </cell>
          <cell r="K52" t="str">
            <v>FINEZ</v>
          </cell>
          <cell r="L52" t="str">
            <v>一式</v>
          </cell>
          <cell r="M52">
            <v>22788</v>
          </cell>
          <cell r="N52" t="str">
            <v>63116（19年4月請求分）</v>
          </cell>
          <cell r="O52" t="str">
            <v>FINEZ（パンツ1着）</v>
          </cell>
          <cell r="P52">
            <v>1</v>
          </cell>
          <cell r="Q52">
            <v>2914</v>
          </cell>
          <cell r="R52">
            <v>65904</v>
          </cell>
          <cell r="S52" t="str">
            <v>FINEZ</v>
          </cell>
          <cell r="T52" t="str">
            <v>一式</v>
          </cell>
          <cell r="U52">
            <v>45576</v>
          </cell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>
            <v>15424</v>
          </cell>
          <cell r="AW52" t="e">
            <v>#VALUE!</v>
          </cell>
          <cell r="AX52" t="str">
            <v>チームオーダースポーツウェアブランド RIVOST</v>
          </cell>
          <cell r="AY52" t="str">
            <v>株式会社フラスコ100cc</v>
          </cell>
          <cell r="AZ52" t="str">
            <v>〒116-0013</v>
          </cell>
          <cell r="BA52" t="str">
            <v>東京都荒川区西日暮里1-60-12</v>
          </cell>
          <cell r="BB52" t="str">
            <v>CATS2階</v>
          </cell>
          <cell r="BC52" t="str">
            <v>MAIL info@rivost.com</v>
          </cell>
          <cell r="BD52" t="str">
            <v>TEL 03-6806-6531</v>
          </cell>
        </row>
        <row r="53">
          <cell r="A53"/>
          <cell r="B53" t="str">
            <v>RIVOST</v>
          </cell>
          <cell r="C53" t="str">
            <v>有限会社トアシステム</v>
          </cell>
          <cell r="D53">
            <v>43646</v>
          </cell>
          <cell r="E53">
            <v>43677</v>
          </cell>
          <cell r="F53">
            <v>64655</v>
          </cell>
          <cell r="G53" t="str">
            <v>玉穂ミニバス</v>
          </cell>
          <cell r="H53" t="str">
            <v>一式</v>
          </cell>
          <cell r="I53">
            <v>81000</v>
          </cell>
          <cell r="J53">
            <v>65226</v>
          </cell>
          <cell r="K53" t="str">
            <v>馬宮中学校　女子</v>
          </cell>
          <cell r="L53" t="str">
            <v>一式</v>
          </cell>
          <cell r="M53">
            <v>184800</v>
          </cell>
          <cell r="N53">
            <v>65392</v>
          </cell>
          <cell r="O53" t="str">
            <v>駿台甲府中学校</v>
          </cell>
          <cell r="P53" t="str">
            <v>一式</v>
          </cell>
          <cell r="Q53">
            <v>27600</v>
          </cell>
          <cell r="R53" t="str">
            <v>65395/66416</v>
          </cell>
          <cell r="S53" t="str">
            <v>CDY</v>
          </cell>
          <cell r="T53" t="str">
            <v>一式</v>
          </cell>
          <cell r="U53">
            <v>90900</v>
          </cell>
          <cell r="V53">
            <v>65396</v>
          </cell>
          <cell r="W53" t="str">
            <v>渋川高校</v>
          </cell>
          <cell r="X53" t="str">
            <v>一式</v>
          </cell>
          <cell r="Y53">
            <v>15750</v>
          </cell>
          <cell r="Z53">
            <v>65507</v>
          </cell>
          <cell r="AA53" t="str">
            <v>鎌田中学校</v>
          </cell>
          <cell r="AB53" t="str">
            <v>一式</v>
          </cell>
          <cell r="AC53">
            <v>106200</v>
          </cell>
          <cell r="AD53">
            <v>65660</v>
          </cell>
          <cell r="AE53" t="str">
            <v>Brushup</v>
          </cell>
          <cell r="AF53" t="str">
            <v>一式</v>
          </cell>
          <cell r="AG53">
            <v>3950</v>
          </cell>
          <cell r="AH53">
            <v>65840</v>
          </cell>
          <cell r="AI53" t="str">
            <v>甲府西高校</v>
          </cell>
          <cell r="AJ53" t="str">
            <v>一式</v>
          </cell>
          <cell r="AK53">
            <v>35550</v>
          </cell>
          <cell r="AL53">
            <v>66239</v>
          </cell>
          <cell r="AM53" t="str">
            <v>巻堀中学校</v>
          </cell>
          <cell r="AN53" t="str">
            <v>一式</v>
          </cell>
          <cell r="AO53">
            <v>10350</v>
          </cell>
          <cell r="AP53">
            <v>66406</v>
          </cell>
          <cell r="AQ53" t="str">
            <v>春富中学校</v>
          </cell>
          <cell r="AR53" t="str">
            <v>一式</v>
          </cell>
          <cell r="AS53">
            <v>20650</v>
          </cell>
          <cell r="AT53">
            <v>1880</v>
          </cell>
          <cell r="AU53"/>
          <cell r="AV53">
            <v>46140</v>
          </cell>
          <cell r="AW53" t="e">
            <v>#VALUE!</v>
          </cell>
          <cell r="AX53" t="str">
            <v>チームオーダースポーツウェアブランド RIVOST</v>
          </cell>
          <cell r="AY53" t="str">
            <v>株式会社フラスコ100cc</v>
          </cell>
          <cell r="AZ53" t="str">
            <v>〒116-0013</v>
          </cell>
          <cell r="BA53" t="str">
            <v>東京都荒川区西日暮里1-60-12</v>
          </cell>
          <cell r="BB53" t="str">
            <v>CATS2階</v>
          </cell>
          <cell r="BC53" t="str">
            <v>MAIL info@rivost.com</v>
          </cell>
          <cell r="BD53" t="str">
            <v>TEL 03-6806-6531</v>
          </cell>
        </row>
        <row r="54">
          <cell r="A54"/>
          <cell r="B54" t="str">
            <v>RIVOST</v>
          </cell>
          <cell r="C54" t="str">
            <v>有限会社パーソン</v>
          </cell>
          <cell r="D54">
            <v>43641</v>
          </cell>
          <cell r="E54">
            <v>43677</v>
          </cell>
          <cell r="F54">
            <v>64822</v>
          </cell>
          <cell r="G54" t="str">
            <v>MEMURO</v>
          </cell>
          <cell r="H54" t="str">
            <v>一式</v>
          </cell>
          <cell r="I54">
            <v>25200</v>
          </cell>
          <cell r="J54">
            <v>65053</v>
          </cell>
          <cell r="K54" t="str">
            <v>KYOEI</v>
          </cell>
          <cell r="L54" t="str">
            <v>一式</v>
          </cell>
          <cell r="M54">
            <v>100200</v>
          </cell>
          <cell r="N54">
            <v>65203</v>
          </cell>
          <cell r="O54" t="str">
            <v>OBIHIRO</v>
          </cell>
          <cell r="P54" t="str">
            <v>一式</v>
          </cell>
          <cell r="Q54">
            <v>117240</v>
          </cell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>
            <v>1440</v>
          </cell>
          <cell r="AU54"/>
          <cell r="AV54">
            <v>19526</v>
          </cell>
          <cell r="AW54" t="e">
            <v>#VALUE!</v>
          </cell>
          <cell r="AX54" t="str">
            <v>チームオーダースポーツウェアブランド RIVOST</v>
          </cell>
          <cell r="AY54" t="str">
            <v>株式会社フラスコ100cc</v>
          </cell>
          <cell r="AZ54" t="str">
            <v>〒116-0013</v>
          </cell>
          <cell r="BA54" t="str">
            <v>東京都荒川区西日暮里1-60-12</v>
          </cell>
          <cell r="BB54" t="str">
            <v>CATS2階</v>
          </cell>
          <cell r="BC54" t="str">
            <v>MAIL info@rivost.com</v>
          </cell>
          <cell r="BD54" t="str">
            <v>TEL 03-6806-6531</v>
          </cell>
        </row>
        <row r="55">
          <cell r="A55"/>
          <cell r="B55" t="str">
            <v>RIVOST</v>
          </cell>
          <cell r="C55" t="str">
            <v>GREEN ROOM</v>
          </cell>
          <cell r="D55">
            <v>43646</v>
          </cell>
          <cell r="E55">
            <v>43677</v>
          </cell>
          <cell r="F55">
            <v>59751</v>
          </cell>
          <cell r="G55" t="str">
            <v>KOBAYASHI</v>
          </cell>
          <cell r="H55" t="str">
            <v>一式</v>
          </cell>
          <cell r="I55">
            <v>196860</v>
          </cell>
          <cell r="J55">
            <v>60370</v>
          </cell>
          <cell r="K55" t="str">
            <v>SHONAI</v>
          </cell>
          <cell r="L55" t="str">
            <v>一式</v>
          </cell>
          <cell r="M55">
            <v>97200</v>
          </cell>
          <cell r="N55">
            <v>61064</v>
          </cell>
          <cell r="O55" t="str">
            <v>AGATAHIGASHI</v>
          </cell>
          <cell r="P55" t="str">
            <v>一式</v>
          </cell>
          <cell r="Q55">
            <v>10134</v>
          </cell>
          <cell r="R55" t="str">
            <v>61349/65751</v>
          </cell>
          <cell r="S55" t="str">
            <v>K</v>
          </cell>
          <cell r="T55" t="str">
            <v>一式</v>
          </cell>
          <cell r="U55">
            <v>10490</v>
          </cell>
          <cell r="V55" t="str">
            <v>62441/65754</v>
          </cell>
          <cell r="W55" t="str">
            <v>Lanai</v>
          </cell>
          <cell r="X55" t="str">
            <v>一式</v>
          </cell>
          <cell r="Y55">
            <v>155520</v>
          </cell>
          <cell r="Z55">
            <v>62920</v>
          </cell>
          <cell r="AA55" t="str">
            <v>OHTSUKADAI MINI BASKETBALL</v>
          </cell>
          <cell r="AB55" t="str">
            <v>一式</v>
          </cell>
          <cell r="AC55">
            <v>5245</v>
          </cell>
          <cell r="AD55">
            <v>63125</v>
          </cell>
          <cell r="AE55" t="str">
            <v>Aya orange kings</v>
          </cell>
          <cell r="AF55" t="str">
            <v>一式</v>
          </cell>
          <cell r="AG55">
            <v>97200</v>
          </cell>
          <cell r="AH55">
            <v>63126</v>
          </cell>
          <cell r="AI55" t="str">
            <v>Ohmiya</v>
          </cell>
          <cell r="AJ55" t="str">
            <v>一式</v>
          </cell>
          <cell r="AK55">
            <v>97200</v>
          </cell>
          <cell r="AL55">
            <v>63806</v>
          </cell>
          <cell r="AM55" t="str">
            <v>Hisamine</v>
          </cell>
          <cell r="AN55" t="str">
            <v>一式</v>
          </cell>
          <cell r="AO55">
            <v>97200</v>
          </cell>
          <cell r="AP55">
            <v>64818</v>
          </cell>
          <cell r="AQ55" t="str">
            <v>MAGIC</v>
          </cell>
          <cell r="AR55" t="str">
            <v>一式</v>
          </cell>
          <cell r="AS55">
            <v>17820</v>
          </cell>
          <cell r="AT55">
            <v>6800</v>
          </cell>
          <cell r="AU55"/>
          <cell r="AV55">
            <v>63327</v>
          </cell>
          <cell r="AW55" t="e">
            <v>#VALUE!</v>
          </cell>
          <cell r="AX55" t="str">
            <v>チームオーダースポーツウェアブランド RIVOST</v>
          </cell>
          <cell r="AY55" t="str">
            <v>株式会社フラスコ100cc</v>
          </cell>
          <cell r="AZ55" t="str">
            <v>〒116-0013</v>
          </cell>
          <cell r="BA55" t="str">
            <v>東京都荒川区西日暮里1-60-12</v>
          </cell>
          <cell r="BB55" t="str">
            <v>CATS2階</v>
          </cell>
          <cell r="BC55" t="str">
            <v>MAIL info@rivost.com</v>
          </cell>
          <cell r="BD55" t="str">
            <v>TEL 03-6806-6531</v>
          </cell>
        </row>
        <row r="56">
          <cell r="A56"/>
          <cell r="B56" t="str">
            <v>RIVOST</v>
          </cell>
          <cell r="C56" t="str">
            <v>有限会社ホシノ</v>
          </cell>
          <cell r="D56">
            <v>43646</v>
          </cell>
          <cell r="E56">
            <v>43677</v>
          </cell>
          <cell r="F56">
            <v>65217</v>
          </cell>
          <cell r="G56" t="str">
            <v>Frights</v>
          </cell>
          <cell r="H56" t="str">
            <v>一式</v>
          </cell>
          <cell r="I56">
            <v>132000</v>
          </cell>
          <cell r="J56">
            <v>65389</v>
          </cell>
          <cell r="K56" t="str">
            <v>実践学園・DURO</v>
          </cell>
          <cell r="L56" t="str">
            <v>一式</v>
          </cell>
          <cell r="M56">
            <v>20452</v>
          </cell>
          <cell r="N56">
            <v>65413</v>
          </cell>
          <cell r="O56" t="str">
            <v>Risp</v>
          </cell>
          <cell r="P56" t="str">
            <v>一式</v>
          </cell>
          <cell r="Q56">
            <v>84550</v>
          </cell>
          <cell r="R56">
            <v>65742</v>
          </cell>
          <cell r="S56" t="str">
            <v>NAKAYOSHI・DURO・Frghits</v>
          </cell>
          <cell r="T56" t="str">
            <v>一式</v>
          </cell>
          <cell r="U56">
            <v>18876</v>
          </cell>
          <cell r="V56">
            <v>65829</v>
          </cell>
          <cell r="W56" t="str">
            <v>Fellows</v>
          </cell>
          <cell r="X56" t="str">
            <v>一式</v>
          </cell>
          <cell r="Y56">
            <v>80100</v>
          </cell>
          <cell r="Z56">
            <v>65979</v>
          </cell>
          <cell r="AA56" t="str">
            <v>JGFA・DURO</v>
          </cell>
          <cell r="AB56" t="str">
            <v>一式</v>
          </cell>
          <cell r="AC56">
            <v>69526</v>
          </cell>
          <cell r="AD56">
            <v>66315</v>
          </cell>
          <cell r="AE56" t="str">
            <v>Risp</v>
          </cell>
          <cell r="AF56" t="str">
            <v>一式</v>
          </cell>
          <cell r="AG56">
            <v>13350</v>
          </cell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>
            <v>2080</v>
          </cell>
          <cell r="AU56"/>
          <cell r="AV56">
            <v>33674</v>
          </cell>
          <cell r="AW56" t="e">
            <v>#VALUE!</v>
          </cell>
          <cell r="AX56" t="str">
            <v>チームオーダースポーツウェアブランド RIVOST</v>
          </cell>
          <cell r="AY56" t="str">
            <v>株式会社フラスコ100cc</v>
          </cell>
          <cell r="AZ56" t="str">
            <v>〒116-0013</v>
          </cell>
          <cell r="BA56" t="str">
            <v>東京都荒川区西日暮里1-60-12</v>
          </cell>
          <cell r="BB56" t="str">
            <v>CATS2階</v>
          </cell>
          <cell r="BC56" t="str">
            <v>MAIL info@rivost.com</v>
          </cell>
          <cell r="BD56" t="str">
            <v>TEL 03-6806-6531</v>
          </cell>
        </row>
        <row r="57">
          <cell r="A57"/>
          <cell r="B57" t="str">
            <v>PixoAleiro</v>
          </cell>
          <cell r="C57" t="str">
            <v>一般社団法人ペラーダ</v>
          </cell>
          <cell r="D57">
            <v>43646</v>
          </cell>
          <cell r="E57">
            <v>43677</v>
          </cell>
          <cell r="F57">
            <v>65042</v>
          </cell>
          <cell r="G57" t="str">
            <v>キーパー</v>
          </cell>
          <cell r="H57" t="str">
            <v>一式</v>
          </cell>
          <cell r="I57">
            <v>12500</v>
          </cell>
          <cell r="J57">
            <v>65431</v>
          </cell>
          <cell r="K57" t="str">
            <v>パンツ</v>
          </cell>
          <cell r="L57" t="str">
            <v>一式</v>
          </cell>
          <cell r="M57">
            <v>2300</v>
          </cell>
          <cell r="N57">
            <v>65766</v>
          </cell>
          <cell r="O57" t="str">
            <v>新選手入団</v>
          </cell>
          <cell r="P57" t="str">
            <v>一式</v>
          </cell>
          <cell r="Q57">
            <v>23100</v>
          </cell>
          <cell r="R57">
            <v>66130</v>
          </cell>
          <cell r="S57" t="str">
            <v>バスケ</v>
          </cell>
          <cell r="T57" t="str">
            <v>一式</v>
          </cell>
          <cell r="U57">
            <v>12800</v>
          </cell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>
            <v>2246</v>
          </cell>
          <cell r="AU57"/>
          <cell r="AV57" t="str">
            <v/>
          </cell>
          <cell r="AW57" t="str">
            <v/>
          </cell>
          <cell r="AX57" t="str">
            <v>サッカー・フットサルユニフォームブランド PixoAleiro</v>
          </cell>
          <cell r="AY57" t="str">
            <v>株式会社フラスコ100cc</v>
          </cell>
          <cell r="AZ57" t="str">
            <v>〒116-0013</v>
          </cell>
          <cell r="BA57" t="str">
            <v>東京都荒川区西日暮里1-60-12</v>
          </cell>
          <cell r="BB57" t="str">
            <v>CATS2階</v>
          </cell>
          <cell r="BC57" t="str">
            <v>MAIL info@pixoaleiro.com</v>
          </cell>
          <cell r="BD57" t="str">
            <v>TEL 03-6806-6688</v>
          </cell>
        </row>
        <row r="58">
          <cell r="A58"/>
          <cell r="B58" t="str">
            <v>RIVOST</v>
          </cell>
          <cell r="C58" t="str">
            <v>株式会社芳承</v>
          </cell>
          <cell r="D58">
            <v>43646</v>
          </cell>
          <cell r="E58">
            <v>43677</v>
          </cell>
          <cell r="F58">
            <v>65072</v>
          </cell>
          <cell r="G58" t="str">
            <v>NAGISA</v>
          </cell>
          <cell r="H58" t="str">
            <v>一式</v>
          </cell>
          <cell r="I58">
            <v>10202</v>
          </cell>
          <cell r="J58">
            <v>66066</v>
          </cell>
          <cell r="K58" t="str">
            <v>久慈工業高等学校</v>
          </cell>
          <cell r="L58" t="str">
            <v>一式</v>
          </cell>
          <cell r="M58">
            <v>72380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>
            <v>1123</v>
          </cell>
          <cell r="AU58"/>
          <cell r="AV58">
            <v>6695</v>
          </cell>
          <cell r="AW58" t="e">
            <v>#VALUE!</v>
          </cell>
          <cell r="AX58" t="str">
            <v>チームオーダースポーツウェアブランド RIVOST</v>
          </cell>
          <cell r="AY58" t="str">
            <v>株式会社フラスコ100cc</v>
          </cell>
          <cell r="AZ58" t="str">
            <v>〒116-0013</v>
          </cell>
          <cell r="BA58" t="str">
            <v>東京都荒川区西日暮里1-60-12</v>
          </cell>
          <cell r="BB58" t="str">
            <v>CATS2階</v>
          </cell>
          <cell r="BC58" t="str">
            <v>MAIL info@rivost.com</v>
          </cell>
          <cell r="BD58" t="str">
            <v>TEL 03-6806-6531</v>
          </cell>
        </row>
        <row r="59">
          <cell r="A59"/>
          <cell r="B59" t="str">
            <v>RIVOST</v>
          </cell>
          <cell r="C59" t="str">
            <v>株式会社バロックジャパンリミテッド</v>
          </cell>
          <cell r="D59">
            <v>43646</v>
          </cell>
          <cell r="E59">
            <v>43677</v>
          </cell>
          <cell r="F59">
            <v>65102</v>
          </cell>
          <cell r="G59" t="str">
            <v>Sun sister</v>
          </cell>
          <cell r="H59" t="str">
            <v>一式</v>
          </cell>
          <cell r="I59">
            <v>78500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>
            <v>6280</v>
          </cell>
          <cell r="AW59" t="e">
            <v>#VALUE!</v>
          </cell>
          <cell r="AX59" t="str">
            <v>チームオーダースポーツウェアブランド RIVOST</v>
          </cell>
          <cell r="AY59" t="str">
            <v>株式会社フラスコ100cc</v>
          </cell>
          <cell r="AZ59" t="str">
            <v>〒116-0013</v>
          </cell>
          <cell r="BA59" t="str">
            <v>東京都荒川区西日暮里1-60-12</v>
          </cell>
          <cell r="BB59" t="str">
            <v>CATS2階</v>
          </cell>
          <cell r="BC59" t="str">
            <v>MAIL info@rivost.com</v>
          </cell>
          <cell r="BD59" t="str">
            <v>TEL 03-6806-6531</v>
          </cell>
        </row>
        <row r="60">
          <cell r="A60"/>
          <cell r="B60" t="str">
            <v>RIVOST</v>
          </cell>
          <cell r="C60" t="str">
            <v>株式会社BAL</v>
          </cell>
          <cell r="D60">
            <v>43646</v>
          </cell>
          <cell r="E60">
            <v>43677</v>
          </cell>
          <cell r="F60">
            <v>65560</v>
          </cell>
          <cell r="G60" t="str">
            <v>ウラスタ</v>
          </cell>
          <cell r="H60" t="str">
            <v>一式</v>
          </cell>
          <cell r="I60">
            <v>96050</v>
          </cell>
          <cell r="J60">
            <v>65952</v>
          </cell>
          <cell r="K60" t="str">
            <v>アカアカ</v>
          </cell>
          <cell r="L60" t="str">
            <v>一式</v>
          </cell>
          <cell r="M60">
            <v>5400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>
            <v>8116</v>
          </cell>
          <cell r="AW60" t="e">
            <v>#VALUE!</v>
          </cell>
          <cell r="AX60" t="str">
            <v>チームオーダースポーツウェアブランド RIVOST</v>
          </cell>
          <cell r="AY60" t="str">
            <v>株式会社フラスコ100cc</v>
          </cell>
          <cell r="AZ60" t="str">
            <v>〒116-0013</v>
          </cell>
          <cell r="BA60" t="str">
            <v>東京都荒川区西日暮里1-60-12</v>
          </cell>
          <cell r="BB60" t="str">
            <v>CATS2階</v>
          </cell>
          <cell r="BC60" t="str">
            <v>MAIL info@rivost.com</v>
          </cell>
          <cell r="BD60" t="str">
            <v>TEL 03-6806-6531</v>
          </cell>
        </row>
        <row r="61">
          <cell r="A61"/>
          <cell r="B61" t="str">
            <v>PixoAleiro</v>
          </cell>
          <cell r="C61" t="str">
            <v>株式会社CTC</v>
          </cell>
          <cell r="D61">
            <v>43646</v>
          </cell>
          <cell r="E61">
            <v>43677</v>
          </cell>
          <cell r="F61">
            <v>65253</v>
          </cell>
          <cell r="G61" t="str">
            <v>WAKAMATSU</v>
          </cell>
          <cell r="H61" t="str">
            <v>一式</v>
          </cell>
          <cell r="I61">
            <v>6500</v>
          </cell>
          <cell r="J61">
            <v>65991</v>
          </cell>
          <cell r="K61" t="str">
            <v>NAKAYOSHI</v>
          </cell>
          <cell r="L61" t="str">
            <v>一式</v>
          </cell>
          <cell r="M61">
            <v>136500</v>
          </cell>
          <cell r="N61">
            <v>66006</v>
          </cell>
          <cell r="O61" t="str">
            <v>TSUKUSHI（ソックス）</v>
          </cell>
          <cell r="P61">
            <v>1</v>
          </cell>
          <cell r="Q61">
            <v>700</v>
          </cell>
          <cell r="R61">
            <v>66129</v>
          </cell>
          <cell r="S61" t="str">
            <v>NSC なみきの・NIIZA ACE FC</v>
          </cell>
          <cell r="T61" t="str">
            <v>一式</v>
          </cell>
          <cell r="U61">
            <v>8660</v>
          </cell>
          <cell r="V61">
            <v>66540</v>
          </cell>
          <cell r="W61" t="str">
            <v>みずほsc</v>
          </cell>
          <cell r="X61" t="str">
            <v>一式</v>
          </cell>
          <cell r="Y61">
            <v>6500</v>
          </cell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2937</v>
          </cell>
          <cell r="AU61"/>
          <cell r="AV61" t="str">
            <v/>
          </cell>
          <cell r="AW61" t="str">
            <v/>
          </cell>
          <cell r="AX61" t="str">
            <v>サッカー・フットサルユニフォームブランド PixoAleiro</v>
          </cell>
          <cell r="AY61" t="str">
            <v>株式会社フラスコ100cc</v>
          </cell>
          <cell r="AZ61" t="str">
            <v>〒116-0013</v>
          </cell>
          <cell r="BA61" t="str">
            <v>東京都荒川区西日暮里1-60-12</v>
          </cell>
          <cell r="BB61" t="str">
            <v>CATS2階</v>
          </cell>
          <cell r="BC61" t="str">
            <v>MAIL info@pixoaleiro.com</v>
          </cell>
          <cell r="BD61" t="str">
            <v>TEL 03-6806-6688</v>
          </cell>
        </row>
        <row r="62">
          <cell r="A62"/>
          <cell r="B62" t="str">
            <v>RIVOST</v>
          </cell>
          <cell r="C62" t="str">
            <v>小竹克幸</v>
          </cell>
          <cell r="D62">
            <v>43646</v>
          </cell>
          <cell r="E62">
            <v>43677</v>
          </cell>
          <cell r="F62">
            <v>65284</v>
          </cell>
          <cell r="G62" t="str">
            <v>シュトルツヘビーウェイトTシャツ</v>
          </cell>
          <cell r="H62" t="str">
            <v>一式</v>
          </cell>
          <cell r="I62">
            <v>49000</v>
          </cell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>
            <v>3920</v>
          </cell>
          <cell r="AW62" t="e">
            <v>#VALUE!</v>
          </cell>
          <cell r="AX62" t="str">
            <v>チームオーダースポーツウェアブランド RIVOST</v>
          </cell>
          <cell r="AY62" t="str">
            <v>株式会社フラスコ100cc</v>
          </cell>
          <cell r="AZ62" t="str">
            <v>〒116-0013</v>
          </cell>
          <cell r="BA62" t="str">
            <v>東京都荒川区西日暮里1-60-12</v>
          </cell>
          <cell r="BB62" t="str">
            <v>CATS2階</v>
          </cell>
          <cell r="BC62" t="str">
            <v>MAIL info@rivost.com</v>
          </cell>
          <cell r="BD62" t="str">
            <v>TEL 03-6806-6531</v>
          </cell>
        </row>
        <row r="63">
          <cell r="A63"/>
          <cell r="B63" t="str">
            <v>RIVOST</v>
          </cell>
          <cell r="C63" t="str">
            <v>有限会社トアシステム</v>
          </cell>
          <cell r="D63">
            <v>43646</v>
          </cell>
          <cell r="E63">
            <v>43677</v>
          </cell>
          <cell r="F63">
            <v>64206</v>
          </cell>
          <cell r="G63" t="str">
            <v>CDY</v>
          </cell>
          <cell r="H63" t="str">
            <v>一式</v>
          </cell>
          <cell r="I63">
            <v>131100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>
            <v>10488</v>
          </cell>
          <cell r="AW63" t="e">
            <v>#VALUE!</v>
          </cell>
          <cell r="AX63" t="str">
            <v>チームオーダースポーツウェアブランド RIVOST</v>
          </cell>
          <cell r="AY63" t="str">
            <v>株式会社フラスコ100cc</v>
          </cell>
          <cell r="AZ63" t="str">
            <v>〒116-0013</v>
          </cell>
          <cell r="BA63" t="str">
            <v>東京都荒川区西日暮里1-60-12</v>
          </cell>
          <cell r="BB63" t="str">
            <v>CATS2階</v>
          </cell>
          <cell r="BC63" t="str">
            <v>MAIL info@rivost.com</v>
          </cell>
          <cell r="BD63" t="str">
            <v>TEL 03-6806-6531</v>
          </cell>
        </row>
        <row r="64">
          <cell r="A64"/>
          <cell r="B64" t="str">
            <v>RIVOST</v>
          </cell>
          <cell r="C64" t="str">
            <v>株式会社ファミリーマート</v>
          </cell>
          <cell r="D64">
            <v>43652</v>
          </cell>
          <cell r="E64">
            <v>43677</v>
          </cell>
          <cell r="F64"/>
          <cell r="G64" t="str">
            <v>半袖シャツ</v>
          </cell>
          <cell r="H64">
            <v>1</v>
          </cell>
          <cell r="I64">
            <v>2250</v>
          </cell>
          <cell r="J64"/>
          <cell r="K64" t="str">
            <v>ハイネック長袖シャツ</v>
          </cell>
          <cell r="L64">
            <v>1</v>
          </cell>
          <cell r="M64">
            <v>2750</v>
          </cell>
          <cell r="N64"/>
          <cell r="O64" t="str">
            <v>パンツ</v>
          </cell>
          <cell r="P64">
            <v>1</v>
          </cell>
          <cell r="Q64">
            <v>1500</v>
          </cell>
          <cell r="R64"/>
          <cell r="S64" t="str">
            <v>レギンス</v>
          </cell>
          <cell r="T64">
            <v>1</v>
          </cell>
          <cell r="U64">
            <v>3500</v>
          </cell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>
            <v>800</v>
          </cell>
          <cell r="AW64">
            <v>800</v>
          </cell>
          <cell r="AX64" t="str">
            <v>チームオーダースポーツウェアブランド RIVOST</v>
          </cell>
          <cell r="AY64" t="str">
            <v>株式会社フラスコ100cc</v>
          </cell>
          <cell r="AZ64" t="str">
            <v>〒116-0013</v>
          </cell>
          <cell r="BA64" t="str">
            <v>東京都荒川区西日暮里1-60-12</v>
          </cell>
          <cell r="BB64" t="str">
            <v>CATS2階</v>
          </cell>
          <cell r="BC64" t="str">
            <v>MAIL info@rivost.com</v>
          </cell>
          <cell r="BD64" t="str">
            <v>TEL 03-6806-6531</v>
          </cell>
        </row>
        <row r="65">
          <cell r="A65"/>
          <cell r="B65" t="str">
            <v>RIVOST</v>
          </cell>
          <cell r="C65" t="str">
            <v>テスト</v>
          </cell>
          <cell r="D65">
            <v>43652</v>
          </cell>
          <cell r="E65">
            <v>43677</v>
          </cell>
          <cell r="F65">
            <v>1</v>
          </cell>
          <cell r="G65" t="str">
            <v>a</v>
          </cell>
          <cell r="H65">
            <v>10</v>
          </cell>
          <cell r="I65">
            <v>3450</v>
          </cell>
          <cell r="J65">
            <v>2</v>
          </cell>
          <cell r="K65" t="str">
            <v>b</v>
          </cell>
          <cell r="L65">
            <v>15</v>
          </cell>
          <cell r="M65">
            <v>5400</v>
          </cell>
          <cell r="N65">
            <v>3</v>
          </cell>
          <cell r="O65" t="str">
            <v>c</v>
          </cell>
          <cell r="P65">
            <v>1</v>
          </cell>
          <cell r="Q65">
            <v>4700</v>
          </cell>
          <cell r="R65"/>
          <cell r="S65" t="str">
            <v>送料</v>
          </cell>
          <cell r="T65">
            <v>1</v>
          </cell>
          <cell r="U65">
            <v>1040</v>
          </cell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>
            <v>1167</v>
          </cell>
          <cell r="AW65">
            <v>9699</v>
          </cell>
          <cell r="AX65" t="str">
            <v>チームオーダースポーツウェアブランド RIVOST</v>
          </cell>
          <cell r="AY65" t="str">
            <v>株式会社フラスコ100cc</v>
          </cell>
          <cell r="AZ65" t="str">
            <v>〒116-0013</v>
          </cell>
          <cell r="BA65" t="str">
            <v>東京都荒川区西日暮里1-60-12</v>
          </cell>
          <cell r="BB65" t="str">
            <v>CATS2階</v>
          </cell>
          <cell r="BC65" t="str">
            <v>MAIL info@rivost.com</v>
          </cell>
          <cell r="BD65" t="str">
            <v>TEL 03-6806-6531</v>
          </cell>
        </row>
        <row r="66">
          <cell r="A66"/>
          <cell r="B66" t="str">
            <v>SORK</v>
          </cell>
          <cell r="C66" t="str">
            <v>佐々木 淳</v>
          </cell>
          <cell r="D66">
            <v>43655</v>
          </cell>
          <cell r="E66">
            <v>43708</v>
          </cell>
          <cell r="F66">
            <v>67760</v>
          </cell>
          <cell r="G66" t="str">
            <v>昇華ユニフォーム(衣装用)</v>
          </cell>
          <cell r="H66">
            <v>9</v>
          </cell>
          <cell r="I66">
            <v>5900</v>
          </cell>
          <cell r="J66"/>
          <cell r="K66" t="str">
            <v>昇華ユニフォーム(グッズ)</v>
          </cell>
          <cell r="L66">
            <v>100</v>
          </cell>
          <cell r="M66">
            <v>3200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 t="str">
            <v/>
          </cell>
          <cell r="AW66" t="str">
            <v/>
          </cell>
          <cell r="AX66" t="str">
            <v>野球ユニフォームブランド SORK</v>
          </cell>
          <cell r="AY66" t="str">
            <v>株式会社フラスコ100cc</v>
          </cell>
          <cell r="AZ66" t="str">
            <v>〒116-0013</v>
          </cell>
          <cell r="BA66" t="str">
            <v>東京都荒川区西日暮里1-60-12</v>
          </cell>
          <cell r="BB66" t="str">
            <v>CATS2階</v>
          </cell>
          <cell r="BC66" t="str">
            <v>MAIL info@sork.jp</v>
          </cell>
          <cell r="BD66" t="str">
            <v>TEL 03-6806-6537</v>
          </cell>
        </row>
        <row r="67">
          <cell r="A67"/>
          <cell r="B67" t="str">
            <v>PixoAleiro</v>
          </cell>
          <cell r="C67" t="str">
            <v>一般社団法人 市川青年会議所</v>
          </cell>
          <cell r="D67">
            <v>43657</v>
          </cell>
          <cell r="E67">
            <v>43708</v>
          </cell>
          <cell r="F67"/>
          <cell r="G67" t="str">
            <v>ユニフォーム(協賛分)</v>
          </cell>
          <cell r="H67">
            <v>10</v>
          </cell>
          <cell r="I67">
            <v>0</v>
          </cell>
          <cell r="J67"/>
          <cell r="K67" t="str">
            <v>ユニフォーム(追加購入分)</v>
          </cell>
          <cell r="L67">
            <v>5</v>
          </cell>
          <cell r="M67">
            <v>3780</v>
          </cell>
          <cell r="N67"/>
          <cell r="O67" t="str">
            <v>横断幕(追加購入分)</v>
          </cell>
          <cell r="P67">
            <v>1</v>
          </cell>
          <cell r="Q67">
            <v>5000</v>
          </cell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 t="str">
            <v/>
          </cell>
          <cell r="AW67" t="str">
            <v/>
          </cell>
          <cell r="AX67" t="str">
            <v>サッカー・フットサルユニフォームブランド PixoAleiro</v>
          </cell>
          <cell r="AY67" t="str">
            <v>株式会社フラスコ100cc</v>
          </cell>
          <cell r="AZ67" t="str">
            <v>〒116-0013</v>
          </cell>
          <cell r="BA67" t="str">
            <v>東京都荒川区西日暮里1-60-12</v>
          </cell>
          <cell r="BB67" t="str">
            <v>CATS2階</v>
          </cell>
          <cell r="BC67" t="str">
            <v>MAIL info@pixoaleiro.com</v>
          </cell>
          <cell r="BD67" t="str">
            <v>TEL 03-6806-6688</v>
          </cell>
        </row>
        <row r="68">
          <cell r="A68"/>
          <cell r="B68" t="str">
            <v>MILEGRA</v>
          </cell>
          <cell r="C68" t="str">
            <v>株式会社信州スポーツプロモーション</v>
          </cell>
          <cell r="D68">
            <v>43657</v>
          </cell>
          <cell r="E68">
            <v>43708</v>
          </cell>
          <cell r="F68">
            <v>66948</v>
          </cell>
          <cell r="G68" t="str">
            <v>ゲームシャツ(ブルー/ジュニア用)</v>
          </cell>
          <cell r="H68">
            <v>28</v>
          </cell>
          <cell r="I68">
            <v>4130</v>
          </cell>
          <cell r="J68"/>
          <cell r="K68" t="str">
            <v>ゲームパンツ(ブルー/ジュニア用)</v>
          </cell>
          <cell r="L68">
            <v>28</v>
          </cell>
          <cell r="M68">
            <v>2730</v>
          </cell>
          <cell r="N68"/>
          <cell r="O68" t="str">
            <v>ゲームシャツ(レッド/ジュニア用)</v>
          </cell>
          <cell r="P68">
            <v>28</v>
          </cell>
          <cell r="Q68">
            <v>4130</v>
          </cell>
          <cell r="R68"/>
          <cell r="S68" t="str">
            <v>ゲームパンツ(レッド/ジュニア用)</v>
          </cell>
          <cell r="T68">
            <v>28</v>
          </cell>
          <cell r="U68">
            <v>2730</v>
          </cell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 t="str">
            <v/>
          </cell>
          <cell r="AW68" t="str">
            <v/>
          </cell>
          <cell r="AX68" t="str">
            <v>バレーボールユニフォームブランド MILEGRA</v>
          </cell>
          <cell r="AY68" t="str">
            <v>株式会社フラスコ100cc</v>
          </cell>
          <cell r="AZ68" t="str">
            <v>〒116-0013</v>
          </cell>
          <cell r="BA68" t="str">
            <v>東京都荒川区西日暮里1-60-12</v>
          </cell>
          <cell r="BB68" t="str">
            <v>CATS2階</v>
          </cell>
          <cell r="BC68" t="str">
            <v>MAIL info@milegra.jp</v>
          </cell>
          <cell r="BD68" t="str">
            <v>TEL 03-6806-6533</v>
          </cell>
        </row>
        <row r="69">
          <cell r="A69"/>
          <cell r="B69" t="str">
            <v>RIVOST</v>
          </cell>
          <cell r="C69" t="str">
            <v>株式会社レイバン</v>
          </cell>
          <cell r="D69">
            <v>43658</v>
          </cell>
          <cell r="E69"/>
          <cell r="F69">
            <v>66318</v>
          </cell>
          <cell r="G69" t="str">
            <v>ASAMIZODAI</v>
          </cell>
          <cell r="H69">
            <v>17</v>
          </cell>
          <cell r="I69"/>
          <cell r="J69">
            <v>66640</v>
          </cell>
          <cell r="K69" t="str">
            <v>GLEAPS SAGAMI</v>
          </cell>
          <cell r="L69">
            <v>1</v>
          </cell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>
            <v>0</v>
          </cell>
          <cell r="AW69">
            <v>0</v>
          </cell>
          <cell r="AX69" t="str">
            <v>チームオーダースポーツウェアブランド RIVOST</v>
          </cell>
          <cell r="AY69" t="str">
            <v>株式会社フラスコ100cc</v>
          </cell>
          <cell r="AZ69" t="str">
            <v>〒116-0013</v>
          </cell>
          <cell r="BA69" t="str">
            <v>東京都荒川区西日暮里1-60-12</v>
          </cell>
          <cell r="BB69" t="str">
            <v>CATS2階</v>
          </cell>
          <cell r="BC69" t="str">
            <v>MAIL info@rivost.com</v>
          </cell>
          <cell r="BD69" t="str">
            <v>TEL 03-6806-6531</v>
          </cell>
        </row>
        <row r="70">
          <cell r="A70"/>
          <cell r="B70" t="str">
            <v>MILEGRA</v>
          </cell>
          <cell r="C70" t="str">
            <v>長野工業高校</v>
          </cell>
          <cell r="D70">
            <v>43662</v>
          </cell>
          <cell r="E70">
            <v>43677</v>
          </cell>
          <cell r="F70">
            <v>67269</v>
          </cell>
          <cell r="G70" t="str">
            <v>昇華シャツ(ファースト)</v>
          </cell>
          <cell r="H70">
            <v>14</v>
          </cell>
          <cell r="I70">
            <v>3500</v>
          </cell>
          <cell r="J70"/>
          <cell r="K70" t="str">
            <v>昇華シャツ(セカンド)</v>
          </cell>
          <cell r="L70">
            <v>14</v>
          </cell>
          <cell r="M70">
            <v>3500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 t="str">
            <v/>
          </cell>
          <cell r="AW70" t="str">
            <v/>
          </cell>
          <cell r="AX70" t="str">
            <v>バレーボールユニフォームブランド MILEGRA</v>
          </cell>
          <cell r="AY70" t="str">
            <v>株式会社フラスコ100cc</v>
          </cell>
          <cell r="AZ70" t="str">
            <v>〒116-0013</v>
          </cell>
          <cell r="BA70" t="str">
            <v>東京都荒川区西日暮里1-60-12</v>
          </cell>
          <cell r="BB70" t="str">
            <v>CATS2階</v>
          </cell>
          <cell r="BC70" t="str">
            <v>MAIL info@milegra.jp</v>
          </cell>
          <cell r="BD70" t="str">
            <v>TEL 03-6806-6533</v>
          </cell>
        </row>
        <row r="71">
          <cell r="A71"/>
          <cell r="B71" t="str">
            <v>RIVOST</v>
          </cell>
          <cell r="C71" t="str">
            <v>株式会社アッセ　営業企画課　課長　川野浩司</v>
          </cell>
          <cell r="D71">
            <v>43662</v>
          </cell>
          <cell r="E71">
            <v>43708</v>
          </cell>
          <cell r="F71">
            <v>67886</v>
          </cell>
          <cell r="G71" t="str">
            <v>昇華ユニフォーム</v>
          </cell>
          <cell r="H71">
            <v>1</v>
          </cell>
          <cell r="I71">
            <v>4700</v>
          </cell>
          <cell r="J71"/>
          <cell r="K71" t="str">
            <v>送料</v>
          </cell>
          <cell r="L71">
            <v>1</v>
          </cell>
          <cell r="M71">
            <v>473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>
            <v>413</v>
          </cell>
          <cell r="AW71">
            <v>413</v>
          </cell>
          <cell r="AX71" t="str">
            <v>チームオーダースポーツウェアブランド RIVOST</v>
          </cell>
          <cell r="AY71" t="str">
            <v>株式会社フラスコ100cc</v>
          </cell>
          <cell r="AZ71" t="str">
            <v>〒116-0013</v>
          </cell>
          <cell r="BA71" t="str">
            <v>東京都荒川区西日暮里1-60-12</v>
          </cell>
          <cell r="BB71" t="str">
            <v>CATS2階</v>
          </cell>
          <cell r="BC71" t="str">
            <v>MAIL info@rivost.com</v>
          </cell>
          <cell r="BD71" t="str">
            <v>TEL 03-6806-6531</v>
          </cell>
        </row>
        <row r="72">
          <cell r="A72"/>
          <cell r="B72" t="str">
            <v>RIVOST</v>
          </cell>
          <cell r="C72" t="str">
            <v>Active株式会社</v>
          </cell>
          <cell r="D72">
            <v>43662</v>
          </cell>
          <cell r="E72">
            <v>43708</v>
          </cell>
          <cell r="F72">
            <v>66965</v>
          </cell>
          <cell r="G72" t="str">
            <v>ユニフォーム(水色)</v>
          </cell>
          <cell r="H72">
            <v>6</v>
          </cell>
          <cell r="I72">
            <v>3000</v>
          </cell>
          <cell r="J72"/>
          <cell r="K72" t="str">
            <v>ユニフォーム(ピンク)</v>
          </cell>
          <cell r="L72">
            <v>4</v>
          </cell>
          <cell r="M72">
            <v>3000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>
            <v>480</v>
          </cell>
          <cell r="AW72">
            <v>2400</v>
          </cell>
          <cell r="AX72" t="str">
            <v>チームオーダースポーツウェアブランド RIVOST</v>
          </cell>
          <cell r="AY72" t="str">
            <v>株式会社フラスコ100cc</v>
          </cell>
          <cell r="AZ72" t="str">
            <v>〒116-0013</v>
          </cell>
          <cell r="BA72" t="str">
            <v>東京都荒川区西日暮里1-60-12</v>
          </cell>
          <cell r="BB72" t="str">
            <v>CATS2階</v>
          </cell>
          <cell r="BC72" t="str">
            <v>MAIL info@rivost.com</v>
          </cell>
          <cell r="BD72" t="str">
            <v>TEL 03-6806-6531</v>
          </cell>
        </row>
        <row r="73">
          <cell r="A73"/>
          <cell r="B73" t="str">
            <v>MILEGRA</v>
          </cell>
          <cell r="C73" t="str">
            <v>飯山市体育協会バレー部</v>
          </cell>
          <cell r="D73">
            <v>43664</v>
          </cell>
          <cell r="E73">
            <v>43708</v>
          </cell>
          <cell r="F73">
            <v>66497</v>
          </cell>
          <cell r="G73" t="str">
            <v>昇華パンツ</v>
          </cell>
          <cell r="H73">
            <v>10</v>
          </cell>
          <cell r="I73">
            <v>3300</v>
          </cell>
          <cell r="J73">
            <v>66756</v>
          </cell>
          <cell r="K73" t="str">
            <v>Tシャツ</v>
          </cell>
          <cell r="L73">
            <v>40</v>
          </cell>
          <cell r="M73">
            <v>2280</v>
          </cell>
          <cell r="N73">
            <v>67063</v>
          </cell>
          <cell r="O73" t="str">
            <v>Tシャツ</v>
          </cell>
          <cell r="P73">
            <v>3</v>
          </cell>
          <cell r="Q73">
            <v>2280</v>
          </cell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 t="str">
            <v/>
          </cell>
          <cell r="AW73" t="str">
            <v/>
          </cell>
          <cell r="AX73" t="str">
            <v>バレーボールユニフォームブランド MILEGRA</v>
          </cell>
          <cell r="AY73" t="str">
            <v>株式会社フラスコ100cc</v>
          </cell>
          <cell r="AZ73" t="str">
            <v>〒116-0013</v>
          </cell>
          <cell r="BA73" t="str">
            <v>東京都荒川区西日暮里1-60-12</v>
          </cell>
          <cell r="BB73" t="str">
            <v>CATS2階</v>
          </cell>
          <cell r="BC73" t="str">
            <v>MAIL info@milegra.jp</v>
          </cell>
          <cell r="BD73" t="str">
            <v>TEL 03-6806-6533</v>
          </cell>
        </row>
        <row r="74">
          <cell r="A74"/>
          <cell r="B74" t="str">
            <v>RIVOST</v>
          </cell>
          <cell r="C74" t="str">
            <v>株式会社レイバン</v>
          </cell>
          <cell r="D74">
            <v>43665</v>
          </cell>
          <cell r="E74"/>
          <cell r="F74">
            <v>67095</v>
          </cell>
          <cell r="G74" t="str">
            <v>渋沢中学校バスケ部様・淡色</v>
          </cell>
          <cell r="H74">
            <v>8</v>
          </cell>
          <cell r="I74"/>
          <cell r="J74"/>
          <cell r="K74" t="str">
            <v>渋沢中学校バスケ部様・濃色</v>
          </cell>
          <cell r="L74">
            <v>8</v>
          </cell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>
            <v>0</v>
          </cell>
          <cell r="AW74">
            <v>0</v>
          </cell>
          <cell r="AX74" t="str">
            <v>チームオーダースポーツウェアブランド RIVOST</v>
          </cell>
          <cell r="AY74" t="str">
            <v>株式会社フラスコ100cc</v>
          </cell>
          <cell r="AZ74" t="str">
            <v>〒116-0013</v>
          </cell>
          <cell r="BA74" t="str">
            <v>東京都荒川区西日暮里1-60-12</v>
          </cell>
          <cell r="BB74" t="str">
            <v>CATS2階</v>
          </cell>
          <cell r="BC74" t="str">
            <v>MAIL info@rivost.com</v>
          </cell>
          <cell r="BD74" t="str">
            <v>TEL 03-6806-6531</v>
          </cell>
        </row>
        <row r="75">
          <cell r="A75"/>
          <cell r="B75" t="str">
            <v>RIVOST</v>
          </cell>
          <cell r="C75" t="str">
            <v>株式会社レイバン</v>
          </cell>
          <cell r="D75">
            <v>43666</v>
          </cell>
          <cell r="E75"/>
          <cell r="F75">
            <v>67378</v>
          </cell>
          <cell r="G75" t="str">
            <v>武蔵丘高バスケ部様</v>
          </cell>
          <cell r="H75">
            <v>10</v>
          </cell>
          <cell r="I75"/>
          <cell r="J75"/>
          <cell r="K75" t="str">
            <v>武蔵丘高バスケ部様</v>
          </cell>
          <cell r="L75">
            <v>7</v>
          </cell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>
            <v>0</v>
          </cell>
          <cell r="AW75">
            <v>0</v>
          </cell>
          <cell r="AX75" t="str">
            <v>チームオーダースポーツウェアブランド RIVOST</v>
          </cell>
          <cell r="AY75" t="str">
            <v>株式会社フラスコ100cc</v>
          </cell>
          <cell r="AZ75" t="str">
            <v>〒116-0013</v>
          </cell>
          <cell r="BA75" t="str">
            <v>東京都荒川区西日暮里1-60-12</v>
          </cell>
          <cell r="BB75" t="str">
            <v>CATS2階</v>
          </cell>
          <cell r="BC75" t="str">
            <v>MAIL info@rivost.com</v>
          </cell>
          <cell r="BD75" t="str">
            <v>TEL 03-6806-6531</v>
          </cell>
        </row>
        <row r="76">
          <cell r="A76"/>
          <cell r="B76" t="str">
            <v>BFIVE</v>
          </cell>
          <cell r="C76" t="str">
            <v>株式会社毎日コムネット</v>
          </cell>
          <cell r="D76">
            <v>43662</v>
          </cell>
          <cell r="E76">
            <v>43708</v>
          </cell>
          <cell r="F76">
            <v>67114</v>
          </cell>
          <cell r="G76" t="str">
            <v>ラベンダーカップシャツ</v>
          </cell>
          <cell r="H76">
            <v>17</v>
          </cell>
          <cell r="I76">
            <v>72250</v>
          </cell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 t="str">
            <v/>
          </cell>
          <cell r="AW76" t="str">
            <v/>
          </cell>
          <cell r="AX76" t="str">
            <v>バスケットボールユニフォームブランド BFIVE</v>
          </cell>
          <cell r="AY76" t="str">
            <v>株式会社フラスコ100cc</v>
          </cell>
          <cell r="AZ76" t="str">
            <v>〒116-0013</v>
          </cell>
          <cell r="BA76" t="str">
            <v>東京都荒川区西日暮里1-60-12</v>
          </cell>
          <cell r="BB76" t="str">
            <v>CATS2階</v>
          </cell>
          <cell r="BC76" t="str">
            <v>MAIL info@b-five.jp</v>
          </cell>
          <cell r="BD76" t="str">
            <v>TEL 03-6806-6534</v>
          </cell>
        </row>
        <row r="77">
          <cell r="A77"/>
          <cell r="B77" t="str">
            <v>RIVOST</v>
          </cell>
          <cell r="C77" t="str">
            <v>株式会社レイバン</v>
          </cell>
          <cell r="D77">
            <v>43668</v>
          </cell>
          <cell r="E77">
            <v>43692</v>
          </cell>
          <cell r="F77">
            <v>64668</v>
          </cell>
          <cell r="G77" t="str">
            <v>GLEAPS SAGAMI様</v>
          </cell>
          <cell r="H77"/>
          <cell r="I77">
            <v>64600</v>
          </cell>
          <cell r="J77">
            <v>66318</v>
          </cell>
          <cell r="K77" t="str">
            <v>麻溝台高バスケ部様</v>
          </cell>
          <cell r="L77"/>
          <cell r="M77">
            <v>134300</v>
          </cell>
          <cell r="N77">
            <v>66319</v>
          </cell>
          <cell r="O77" t="str">
            <v>日野JAC様</v>
          </cell>
          <cell r="P77"/>
          <cell r="Q77">
            <v>23700</v>
          </cell>
          <cell r="R77"/>
          <cell r="S77" t="str">
            <v>送料</v>
          </cell>
          <cell r="T77"/>
          <cell r="U77">
            <v>1040</v>
          </cell>
          <cell r="V77">
            <v>66640</v>
          </cell>
          <cell r="W77" t="str">
            <v>GLEAPS SAGAMI様</v>
          </cell>
          <cell r="X77"/>
          <cell r="Y77">
            <v>6900</v>
          </cell>
          <cell r="Z77">
            <v>67095</v>
          </cell>
          <cell r="AA77" t="str">
            <v>渋沢中学校バスケ部様</v>
          </cell>
          <cell r="AB77"/>
          <cell r="AC77">
            <v>86400</v>
          </cell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>
            <v>25355</v>
          </cell>
          <cell r="AW77">
            <v>0</v>
          </cell>
          <cell r="AX77" t="str">
            <v>チームオーダースポーツウェアブランド RIVOST</v>
          </cell>
          <cell r="AY77" t="str">
            <v>株式会社フラスコ100cc</v>
          </cell>
          <cell r="AZ77" t="str">
            <v>〒116-0013</v>
          </cell>
          <cell r="BA77" t="str">
            <v>東京都荒川区西日暮里1-60-12</v>
          </cell>
          <cell r="BB77" t="str">
            <v>CATS2階</v>
          </cell>
          <cell r="BC77" t="str">
            <v>MAIL info@rivost.com</v>
          </cell>
          <cell r="BD77" t="str">
            <v>TEL 03-6806-6531</v>
          </cell>
        </row>
        <row r="78">
          <cell r="A78"/>
          <cell r="B78" t="str">
            <v>RIVOST</v>
          </cell>
          <cell r="C78" t="str">
            <v>株式会社レイバン</v>
          </cell>
          <cell r="D78">
            <v>43668</v>
          </cell>
          <cell r="E78"/>
          <cell r="F78">
            <v>67169</v>
          </cell>
          <cell r="G78" t="str">
            <v>サンプル5点セット</v>
          </cell>
          <cell r="H78">
            <v>1</v>
          </cell>
          <cell r="I78"/>
          <cell r="J78">
            <v>66087</v>
          </cell>
          <cell r="K78" t="str">
            <v>大野南中ハンド部様・キーパー用</v>
          </cell>
          <cell r="L78">
            <v>4</v>
          </cell>
          <cell r="M78"/>
          <cell r="N78">
            <v>65630</v>
          </cell>
          <cell r="O78" t="str">
            <v>大野南中バレー部様・ホーム用</v>
          </cell>
          <cell r="P78">
            <v>12</v>
          </cell>
          <cell r="Q78"/>
          <cell r="R78"/>
          <cell r="S78" t="str">
            <v>大野南中バレー部様・アウェイ用</v>
          </cell>
          <cell r="T78">
            <v>12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>
            <v>0</v>
          </cell>
          <cell r="AW78">
            <v>0</v>
          </cell>
          <cell r="AX78" t="str">
            <v>チームオーダースポーツウェアブランド RIVOST</v>
          </cell>
          <cell r="AY78" t="str">
            <v>株式会社フラスコ100cc</v>
          </cell>
          <cell r="AZ78" t="str">
            <v>〒116-0013</v>
          </cell>
          <cell r="BA78" t="str">
            <v>東京都荒川区西日暮里1-60-12</v>
          </cell>
          <cell r="BB78" t="str">
            <v>CATS2階</v>
          </cell>
          <cell r="BC78" t="str">
            <v>MAIL info@rivost.com</v>
          </cell>
          <cell r="BD78" t="str">
            <v>TEL 03-6806-6531</v>
          </cell>
        </row>
        <row r="79">
          <cell r="A79"/>
          <cell r="B79" t="str">
            <v>RIVOST</v>
          </cell>
          <cell r="C79" t="str">
            <v>株式会社咸臨産業</v>
          </cell>
          <cell r="D79">
            <v>43669</v>
          </cell>
          <cell r="E79">
            <v>43708</v>
          </cell>
          <cell r="F79">
            <v>66965</v>
          </cell>
          <cell r="G79" t="str">
            <v>ユニフォーム(水色)</v>
          </cell>
          <cell r="H79">
            <v>6</v>
          </cell>
          <cell r="I79">
            <v>3000</v>
          </cell>
          <cell r="J79">
            <v>68381</v>
          </cell>
          <cell r="K79" t="str">
            <v>ユニフォーム(ピンク)</v>
          </cell>
          <cell r="L79">
            <v>4</v>
          </cell>
          <cell r="M79">
            <v>3000</v>
          </cell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>
            <v>480</v>
          </cell>
          <cell r="AW79">
            <v>2400</v>
          </cell>
          <cell r="AX79" t="str">
            <v>チームオーダースポーツウェアブランド RIVOST</v>
          </cell>
          <cell r="AY79" t="str">
            <v>株式会社フラスコ100cc</v>
          </cell>
          <cell r="AZ79" t="str">
            <v>〒116-0013</v>
          </cell>
          <cell r="BA79" t="str">
            <v>東京都荒川区西日暮里1-60-12</v>
          </cell>
          <cell r="BB79" t="str">
            <v>CATS2階</v>
          </cell>
          <cell r="BC79" t="str">
            <v>MAIL info@rivost.com</v>
          </cell>
          <cell r="BD79" t="str">
            <v>TEL 03-6806-6531</v>
          </cell>
        </row>
        <row r="80">
          <cell r="A80"/>
          <cell r="B80" t="str">
            <v>RIVOST</v>
          </cell>
          <cell r="C80" t="str">
            <v>株式会社レイバン</v>
          </cell>
          <cell r="D80">
            <v>43671</v>
          </cell>
          <cell r="E80"/>
          <cell r="F80">
            <v>67771</v>
          </cell>
          <cell r="G80" t="str">
            <v>EBINAユニフォーム濃淡</v>
          </cell>
          <cell r="H80">
            <v>18</v>
          </cell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>
            <v>0</v>
          </cell>
          <cell r="AW80">
            <v>0</v>
          </cell>
          <cell r="AX80" t="str">
            <v>チームオーダースポーツウェアブランド RIVOST</v>
          </cell>
          <cell r="AY80" t="str">
            <v>株式会社フラスコ100cc</v>
          </cell>
          <cell r="AZ80" t="str">
            <v>〒116-0013</v>
          </cell>
          <cell r="BA80" t="str">
            <v>東京都荒川区西日暮里1-60-12</v>
          </cell>
          <cell r="BB80" t="str">
            <v>CATS2階</v>
          </cell>
          <cell r="BC80" t="str">
            <v>MAIL info@rivost.com</v>
          </cell>
          <cell r="BD80" t="str">
            <v>TEL 03-6806-6531</v>
          </cell>
        </row>
        <row r="81">
          <cell r="A81"/>
          <cell r="B81" t="str">
            <v>RIVOST</v>
          </cell>
          <cell r="C81" t="str">
            <v>株式会社レイバン</v>
          </cell>
          <cell r="D81">
            <v>43675</v>
          </cell>
          <cell r="E81"/>
          <cell r="F81">
            <v>67486</v>
          </cell>
          <cell r="G81" t="str">
            <v>跡見学園バスケットボール部様</v>
          </cell>
          <cell r="H81">
            <v>7</v>
          </cell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>
            <v>0</v>
          </cell>
          <cell r="AW81">
            <v>0</v>
          </cell>
          <cell r="AX81" t="str">
            <v>チームオーダースポーツウェアブランド RIVOST</v>
          </cell>
          <cell r="AY81" t="str">
            <v>株式会社フラスコ100cc</v>
          </cell>
          <cell r="AZ81" t="str">
            <v>〒116-0013</v>
          </cell>
          <cell r="BA81" t="str">
            <v>東京都荒川区西日暮里1-60-12</v>
          </cell>
          <cell r="BB81" t="str">
            <v>CATS2階</v>
          </cell>
          <cell r="BC81" t="str">
            <v>MAIL info@rivost.com</v>
          </cell>
          <cell r="BD81" t="str">
            <v>TEL 03-6806-6531</v>
          </cell>
        </row>
        <row r="82">
          <cell r="A82"/>
          <cell r="B82" t="str">
            <v>BFIVE</v>
          </cell>
          <cell r="C82" t="str">
            <v xml:space="preserve">日勝スポーツ工業株式会社 </v>
          </cell>
          <cell r="D82">
            <v>43678</v>
          </cell>
          <cell r="E82">
            <v>43738</v>
          </cell>
          <cell r="F82">
            <v>68629</v>
          </cell>
          <cell r="G82" t="str">
            <v>AIR 014</v>
          </cell>
          <cell r="H82">
            <v>4</v>
          </cell>
          <cell r="I82">
            <v>6120</v>
          </cell>
          <cell r="J82"/>
          <cell r="K82" t="str">
            <v>AIR 007</v>
          </cell>
          <cell r="L82">
            <v>4</v>
          </cell>
          <cell r="M82">
            <v>6210</v>
          </cell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 t="str">
            <v/>
          </cell>
          <cell r="AW82" t="str">
            <v/>
          </cell>
          <cell r="AX82" t="str">
            <v>バスケットボールユニフォームブランド BFIVE</v>
          </cell>
          <cell r="AY82" t="str">
            <v>株式会社フラスコ100cc</v>
          </cell>
          <cell r="AZ82" t="str">
            <v>〒116-0013</v>
          </cell>
          <cell r="BA82" t="str">
            <v>東京都荒川区西日暮里1-60-12</v>
          </cell>
          <cell r="BB82" t="str">
            <v>CATS2階</v>
          </cell>
          <cell r="BC82" t="str">
            <v>MAIL info@b-five.jp</v>
          </cell>
          <cell r="BD82" t="str">
            <v>TEL 03-6806-6534</v>
          </cell>
        </row>
        <row r="83">
          <cell r="A83"/>
          <cell r="B83" t="str">
            <v>BFIVE</v>
          </cell>
          <cell r="C83" t="str">
            <v xml:space="preserve">日勝スポーツ工業株式会社 </v>
          </cell>
          <cell r="D83">
            <v>43678</v>
          </cell>
          <cell r="E83">
            <v>43738</v>
          </cell>
          <cell r="F83">
            <v>68629</v>
          </cell>
          <cell r="G83" t="str">
            <v>AIR 014</v>
          </cell>
          <cell r="H83">
            <v>4</v>
          </cell>
          <cell r="I83">
            <v>4320</v>
          </cell>
          <cell r="J83"/>
          <cell r="K83" t="str">
            <v>AIR 007</v>
          </cell>
          <cell r="L83">
            <v>4</v>
          </cell>
          <cell r="M83">
            <v>4410</v>
          </cell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 t="str">
            <v/>
          </cell>
          <cell r="AW83" t="str">
            <v/>
          </cell>
          <cell r="AX83" t="str">
            <v>バスケットボールユニフォームブランド BFIVE</v>
          </cell>
          <cell r="AY83" t="str">
            <v>株式会社フラスコ100cc</v>
          </cell>
          <cell r="AZ83" t="str">
            <v>〒116-0013</v>
          </cell>
          <cell r="BA83" t="str">
            <v>東京都荒川区西日暮里1-60-12</v>
          </cell>
          <cell r="BB83" t="str">
            <v>CATS2階</v>
          </cell>
          <cell r="BC83" t="str">
            <v>MAIL info@b-five.jp</v>
          </cell>
          <cell r="BD83" t="str">
            <v>TEL 03-6806-6534</v>
          </cell>
        </row>
        <row r="84">
          <cell r="A84"/>
          <cell r="B84" t="str">
            <v>RIVOST</v>
          </cell>
          <cell r="C84" t="str">
            <v>有限会社ヤマザキスポーツ</v>
          </cell>
          <cell r="D84">
            <v>43677</v>
          </cell>
          <cell r="E84">
            <v>43710</v>
          </cell>
          <cell r="F84">
            <v>66922</v>
          </cell>
          <cell r="G84" t="str">
            <v>モンターニャFC様</v>
          </cell>
          <cell r="H84"/>
          <cell r="I84">
            <v>36025</v>
          </cell>
          <cell r="J84">
            <v>67380</v>
          </cell>
          <cell r="K84" t="str">
            <v>FCアレグリ様</v>
          </cell>
          <cell r="L84"/>
          <cell r="M84">
            <v>12650</v>
          </cell>
          <cell r="N84"/>
          <cell r="O84" t="str">
            <v>送料</v>
          </cell>
          <cell r="P84"/>
          <cell r="Q84">
            <v>1040</v>
          </cell>
          <cell r="R84">
            <v>68130</v>
          </cell>
          <cell r="S84" t="str">
            <v>モンターニャFC様</v>
          </cell>
          <cell r="T84"/>
          <cell r="U84">
            <v>3960</v>
          </cell>
          <cell r="V84"/>
          <cell r="W84" t="str">
            <v>送料</v>
          </cell>
          <cell r="X84"/>
          <cell r="Y84">
            <v>840</v>
          </cell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>
            <v>4360</v>
          </cell>
          <cell r="AW84">
            <v>0</v>
          </cell>
          <cell r="AX84" t="str">
            <v>チームオーダースポーツウェアブランド RIVOST</v>
          </cell>
          <cell r="AY84" t="str">
            <v>株式会社フラスコ100cc</v>
          </cell>
          <cell r="AZ84" t="str">
            <v>〒116-0013</v>
          </cell>
          <cell r="BA84" t="str">
            <v>東京都荒川区西日暮里1-60-12</v>
          </cell>
          <cell r="BB84" t="str">
            <v>CATS2階</v>
          </cell>
          <cell r="BC84" t="str">
            <v>MAIL info@rivost.com</v>
          </cell>
          <cell r="BD84" t="str">
            <v>TEL 03-6806-6531</v>
          </cell>
        </row>
        <row r="85">
          <cell r="A85"/>
          <cell r="B85" t="str">
            <v>RIVOST</v>
          </cell>
          <cell r="C85" t="str">
            <v xml:space="preserve">株式会社ハイド </v>
          </cell>
          <cell r="D85">
            <v>43677</v>
          </cell>
          <cell r="E85">
            <v>43710</v>
          </cell>
          <cell r="F85">
            <v>66458</v>
          </cell>
          <cell r="G85" t="str">
            <v>ユニフォーム(MARSAN様)</v>
          </cell>
          <cell r="H85"/>
          <cell r="I85">
            <v>4700</v>
          </cell>
          <cell r="J85"/>
          <cell r="K85" t="str">
            <v>送料</v>
          </cell>
          <cell r="L85"/>
          <cell r="M85">
            <v>473</v>
          </cell>
          <cell r="N85">
            <v>66561</v>
          </cell>
          <cell r="O85" t="str">
            <v>ユニフォーム(YUTAMU様)</v>
          </cell>
          <cell r="P85"/>
          <cell r="Q85">
            <v>4700</v>
          </cell>
          <cell r="R85"/>
          <cell r="S85" t="str">
            <v>送料</v>
          </cell>
          <cell r="T85"/>
          <cell r="U85">
            <v>473</v>
          </cell>
          <cell r="V85">
            <v>67735</v>
          </cell>
          <cell r="W85" t="str">
            <v>ユニフォーム(HAKAIO様)</v>
          </cell>
          <cell r="X85"/>
          <cell r="Y85">
            <v>9400</v>
          </cell>
          <cell r="Z85"/>
          <cell r="AA85" t="str">
            <v>送料</v>
          </cell>
          <cell r="AB85"/>
          <cell r="AC85">
            <v>1140</v>
          </cell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>
            <v>1669</v>
          </cell>
          <cell r="AW85">
            <v>0</v>
          </cell>
          <cell r="AX85" t="str">
            <v>チームオーダースポーツウェアブランド RIVOST</v>
          </cell>
          <cell r="AY85" t="str">
            <v>株式会社フラスコ100cc</v>
          </cell>
          <cell r="AZ85" t="str">
            <v>〒116-0013</v>
          </cell>
          <cell r="BA85" t="str">
            <v>東京都荒川区西日暮里1-60-12</v>
          </cell>
          <cell r="BB85" t="str">
            <v>CATS2階</v>
          </cell>
          <cell r="BC85" t="str">
            <v>MAIL info@rivost.com</v>
          </cell>
          <cell r="BD85" t="str">
            <v>TEL 03-6806-6531</v>
          </cell>
        </row>
        <row r="86">
          <cell r="A86"/>
          <cell r="B86" t="str">
            <v>SORK</v>
          </cell>
          <cell r="C86" t="str">
            <v>合同会社リチウム</v>
          </cell>
          <cell r="D86">
            <v>43677</v>
          </cell>
          <cell r="E86">
            <v>43710</v>
          </cell>
          <cell r="F86">
            <v>66245</v>
          </cell>
          <cell r="G86" t="str">
            <v>虹色ベースボールシャツ</v>
          </cell>
          <cell r="H86"/>
          <cell r="I86">
            <v>64900</v>
          </cell>
          <cell r="J86">
            <v>66807</v>
          </cell>
          <cell r="K86" t="str">
            <v>ホワイトベースボールシャツ</v>
          </cell>
          <cell r="L86"/>
          <cell r="M86">
            <v>29500</v>
          </cell>
          <cell r="N86"/>
          <cell r="O86" t="str">
            <v>送料</v>
          </cell>
          <cell r="P86"/>
          <cell r="Q86">
            <v>1123</v>
          </cell>
          <cell r="R86">
            <v>67227</v>
          </cell>
          <cell r="S86" t="str">
            <v>虹色ベースボールシャツ</v>
          </cell>
          <cell r="T86"/>
          <cell r="U86">
            <v>15980</v>
          </cell>
          <cell r="V86"/>
          <cell r="W86" t="str">
            <v>送料</v>
          </cell>
          <cell r="X86"/>
          <cell r="Y86">
            <v>1123</v>
          </cell>
          <cell r="Z86">
            <v>67228</v>
          </cell>
          <cell r="AA86" t="str">
            <v>ダークネイビーベースボールシャツ</v>
          </cell>
          <cell r="AB86"/>
          <cell r="AC86">
            <v>182900</v>
          </cell>
          <cell r="AD86">
            <v>67229</v>
          </cell>
          <cell r="AE86" t="str">
            <v>ホワイトベースボールシャツ</v>
          </cell>
          <cell r="AF86"/>
          <cell r="AG86">
            <v>15980</v>
          </cell>
          <cell r="AH86">
            <v>67354</v>
          </cell>
          <cell r="AI86" t="str">
            <v>ホワイトベースボールシャツ</v>
          </cell>
          <cell r="AJ86"/>
          <cell r="AK86">
            <v>31960</v>
          </cell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 t="str">
            <v/>
          </cell>
          <cell r="AW86" t="str">
            <v/>
          </cell>
          <cell r="AX86" t="str">
            <v>野球ユニフォームブランド SORK</v>
          </cell>
          <cell r="AY86" t="str">
            <v>株式会社フラスコ100cc</v>
          </cell>
          <cell r="AZ86" t="str">
            <v>〒116-0013</v>
          </cell>
          <cell r="BA86" t="str">
            <v>東京都荒川区西日暮里1-60-12</v>
          </cell>
          <cell r="BB86" t="str">
            <v>CATS2階</v>
          </cell>
          <cell r="BC86" t="str">
            <v>MAIL info@sork.jp</v>
          </cell>
          <cell r="BD86" t="str">
            <v>TEL 03-6806-6537</v>
          </cell>
        </row>
        <row r="87">
          <cell r="A87"/>
          <cell r="B87" t="str">
            <v>RIVOST</v>
          </cell>
          <cell r="C87" t="str">
            <v>合同会社フィールド</v>
          </cell>
          <cell r="D87">
            <v>43677</v>
          </cell>
          <cell r="E87">
            <v>43710</v>
          </cell>
          <cell r="F87">
            <v>67576</v>
          </cell>
          <cell r="G87" t="str">
            <v>R-BCGW001</v>
          </cell>
          <cell r="H87"/>
          <cell r="I87">
            <v>5340</v>
          </cell>
          <cell r="J87"/>
          <cell r="K87" t="str">
            <v>送料</v>
          </cell>
          <cell r="L87"/>
          <cell r="M87">
            <v>473</v>
          </cell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>
            <v>464</v>
          </cell>
          <cell r="AW87">
            <v>0</v>
          </cell>
          <cell r="AX87" t="str">
            <v>チームオーダースポーツウェアブランド RIVOST</v>
          </cell>
          <cell r="AY87" t="str">
            <v>株式会社フラスコ100cc</v>
          </cell>
          <cell r="AZ87" t="str">
            <v>〒116-0013</v>
          </cell>
          <cell r="BA87" t="str">
            <v>東京都荒川区西日暮里1-60-12</v>
          </cell>
          <cell r="BB87" t="str">
            <v>CATS2階</v>
          </cell>
          <cell r="BC87" t="str">
            <v>MAIL info@rivost.com</v>
          </cell>
          <cell r="BD87" t="str">
            <v>TEL 03-6806-6531</v>
          </cell>
        </row>
        <row r="88">
          <cell r="A88"/>
          <cell r="B88" t="str">
            <v>RIVOST</v>
          </cell>
          <cell r="C88" t="str">
            <v>株式会社Machiuma</v>
          </cell>
          <cell r="D88">
            <v>43677</v>
          </cell>
          <cell r="E88">
            <v>43710</v>
          </cell>
          <cell r="F88">
            <v>66203</v>
          </cell>
          <cell r="G88" t="str">
            <v>DAC Tシャツ</v>
          </cell>
          <cell r="H88"/>
          <cell r="I88">
            <v>24840</v>
          </cell>
          <cell r="J88"/>
          <cell r="K88" t="str">
            <v>送料</v>
          </cell>
          <cell r="L88"/>
          <cell r="M88">
            <v>1040</v>
          </cell>
          <cell r="N88">
            <v>66579</v>
          </cell>
          <cell r="O88" t="str">
            <v>池田樹生様</v>
          </cell>
          <cell r="P88"/>
          <cell r="Q88">
            <v>16020</v>
          </cell>
          <cell r="R88"/>
          <cell r="S88" t="str">
            <v>送料</v>
          </cell>
          <cell r="T88"/>
          <cell r="U88">
            <v>840</v>
          </cell>
          <cell r="V88">
            <v>63442</v>
          </cell>
          <cell r="W88" t="str">
            <v>不足入金分</v>
          </cell>
          <cell r="X88"/>
          <cell r="Y88">
            <v>300</v>
          </cell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>
            <v>3443</v>
          </cell>
          <cell r="AW88">
            <v>0</v>
          </cell>
          <cell r="AX88" t="str">
            <v>チームオーダースポーツウェアブランド RIVOST</v>
          </cell>
          <cell r="AY88" t="str">
            <v>株式会社フラスコ100cc</v>
          </cell>
          <cell r="AZ88" t="str">
            <v>〒116-0013</v>
          </cell>
          <cell r="BA88" t="str">
            <v>東京都荒川区西日暮里1-60-12</v>
          </cell>
          <cell r="BB88" t="str">
            <v>CATS2階</v>
          </cell>
          <cell r="BC88" t="str">
            <v>MAIL info@rivost.com</v>
          </cell>
          <cell r="BD88" t="str">
            <v>TEL 03-6806-6531</v>
          </cell>
        </row>
        <row r="89">
          <cell r="A89"/>
          <cell r="B89" t="str">
            <v>RIVOST</v>
          </cell>
          <cell r="C89" t="str">
            <v>スポーツファシリティ株式会社</v>
          </cell>
          <cell r="D89">
            <v>43677</v>
          </cell>
          <cell r="E89">
            <v>43710</v>
          </cell>
          <cell r="F89">
            <v>66562</v>
          </cell>
          <cell r="G89" t="str">
            <v>協賛ユニフォーム5着</v>
          </cell>
          <cell r="H89"/>
          <cell r="I89">
            <v>13055</v>
          </cell>
          <cell r="J89"/>
          <cell r="K89" t="str">
            <v>送料</v>
          </cell>
          <cell r="L89"/>
          <cell r="M89">
            <v>840</v>
          </cell>
          <cell r="N89">
            <v>66824</v>
          </cell>
          <cell r="O89" t="str">
            <v>協賛ユニフォーム5着</v>
          </cell>
          <cell r="P89"/>
          <cell r="Q89">
            <v>13055</v>
          </cell>
          <cell r="R89">
            <v>66830</v>
          </cell>
          <cell r="S89" t="str">
            <v>協賛ユニフォーム4着</v>
          </cell>
          <cell r="T89"/>
          <cell r="U89">
            <v>10444</v>
          </cell>
          <cell r="V89">
            <v>66831</v>
          </cell>
          <cell r="W89" t="str">
            <v>協賛ユニフォーム3着</v>
          </cell>
          <cell r="X89"/>
          <cell r="Y89">
            <v>7833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>
            <v>3616</v>
          </cell>
          <cell r="AW89">
            <v>0</v>
          </cell>
          <cell r="AX89" t="str">
            <v>チームオーダースポーツウェアブランド RIVOST</v>
          </cell>
          <cell r="AY89" t="str">
            <v>株式会社フラスコ100cc</v>
          </cell>
          <cell r="AZ89" t="str">
            <v>〒116-0013</v>
          </cell>
          <cell r="BA89" t="str">
            <v>東京都荒川区西日暮里1-60-12</v>
          </cell>
          <cell r="BB89" t="str">
            <v>CATS2階</v>
          </cell>
          <cell r="BC89" t="str">
            <v>MAIL info@rivost.com</v>
          </cell>
          <cell r="BD89" t="str">
            <v>TEL 03-6806-6531</v>
          </cell>
        </row>
        <row r="90">
          <cell r="A90"/>
          <cell r="B90" t="str">
            <v>RIVOST</v>
          </cell>
          <cell r="C90" t="str">
            <v>NPO法人エンジョイフットボール</v>
          </cell>
          <cell r="D90">
            <v>43677</v>
          </cell>
          <cell r="E90">
            <v>43710</v>
          </cell>
          <cell r="F90">
            <v>67176</v>
          </cell>
          <cell r="G90" t="str">
            <v xml:space="preserve">Tシャツ(ホワイト) </v>
          </cell>
          <cell r="H90">
            <v>2</v>
          </cell>
          <cell r="I90">
            <v>1500</v>
          </cell>
          <cell r="J90"/>
          <cell r="K90" t="str">
            <v xml:space="preserve">Tシャツ(ライトブルー) </v>
          </cell>
          <cell r="L90">
            <v>2</v>
          </cell>
          <cell r="M90">
            <v>1500</v>
          </cell>
          <cell r="N90"/>
          <cell r="O90" t="str">
            <v>キャップ</v>
          </cell>
          <cell r="P90">
            <v>1</v>
          </cell>
          <cell r="Q90">
            <v>2500</v>
          </cell>
          <cell r="R90"/>
          <cell r="S90" t="str">
            <v>送料</v>
          </cell>
          <cell r="T90">
            <v>1</v>
          </cell>
          <cell r="U90">
            <v>1040</v>
          </cell>
          <cell r="V90">
            <v>66925</v>
          </cell>
          <cell r="W90" t="str">
            <v>オーダーストッキング</v>
          </cell>
          <cell r="X90">
            <v>30</v>
          </cell>
          <cell r="Y90">
            <v>766</v>
          </cell>
          <cell r="Z90"/>
          <cell r="AA90" t="str">
            <v>送料</v>
          </cell>
          <cell r="AB90">
            <v>1</v>
          </cell>
          <cell r="AC90">
            <v>840</v>
          </cell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>
            <v>651</v>
          </cell>
          <cell r="AW90">
            <v>2668</v>
          </cell>
          <cell r="AX90" t="str">
            <v>チームオーダースポーツウェアブランド RIVOST</v>
          </cell>
          <cell r="AY90" t="str">
            <v>株式会社フラスコ100cc</v>
          </cell>
          <cell r="AZ90" t="str">
            <v>〒116-0013</v>
          </cell>
          <cell r="BA90" t="str">
            <v>東京都荒川区西日暮里1-60-12</v>
          </cell>
          <cell r="BB90" t="str">
            <v>CATS2階</v>
          </cell>
          <cell r="BC90" t="str">
            <v>MAIL info@rivost.com</v>
          </cell>
          <cell r="BD90" t="str">
            <v>TEL 03-6806-6531</v>
          </cell>
        </row>
        <row r="91">
          <cell r="A91"/>
          <cell r="B91" t="str">
            <v>RIVOST</v>
          </cell>
          <cell r="C91" t="str">
            <v>アトラススポーツ</v>
          </cell>
          <cell r="D91">
            <v>43677</v>
          </cell>
          <cell r="E91">
            <v>43710</v>
          </cell>
          <cell r="F91">
            <v>67065</v>
          </cell>
          <cell r="G91" t="str">
            <v>野球小憎様</v>
          </cell>
          <cell r="H91"/>
          <cell r="I91">
            <v>9360</v>
          </cell>
          <cell r="J91"/>
          <cell r="K91" t="str">
            <v>送料</v>
          </cell>
          <cell r="L91"/>
          <cell r="M91">
            <v>1040</v>
          </cell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>
            <v>831</v>
          </cell>
          <cell r="AW91">
            <v>0</v>
          </cell>
          <cell r="AX91" t="str">
            <v>チームオーダースポーツウェアブランド RIVOST</v>
          </cell>
          <cell r="AY91" t="str">
            <v>株式会社フラスコ100cc</v>
          </cell>
          <cell r="AZ91" t="str">
            <v>〒116-0013</v>
          </cell>
          <cell r="BA91" t="str">
            <v>東京都荒川区西日暮里1-60-12</v>
          </cell>
          <cell r="BB91" t="str">
            <v>CATS2階</v>
          </cell>
          <cell r="BC91" t="str">
            <v>MAIL info@rivost.com</v>
          </cell>
          <cell r="BD91" t="str">
            <v>TEL 03-6806-6531</v>
          </cell>
        </row>
        <row r="92">
          <cell r="A92"/>
          <cell r="B92" t="str">
            <v>PixoAleiro</v>
          </cell>
          <cell r="C92" t="str">
            <v>株式会社サウンドリバー</v>
          </cell>
          <cell r="D92">
            <v>43677</v>
          </cell>
          <cell r="E92">
            <v>43710</v>
          </cell>
          <cell r="F92">
            <v>66594</v>
          </cell>
          <cell r="G92" t="str">
            <v>スタッフ用シャツ</v>
          </cell>
          <cell r="H92"/>
          <cell r="I92">
            <v>52640</v>
          </cell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 t="str">
            <v/>
          </cell>
          <cell r="AW92" t="str">
            <v/>
          </cell>
          <cell r="AX92" t="str">
            <v>サッカー・フットサルユニフォームブランド PixoAleiro</v>
          </cell>
          <cell r="AY92" t="str">
            <v>株式会社フラスコ100cc</v>
          </cell>
          <cell r="AZ92" t="str">
            <v>〒116-0013</v>
          </cell>
          <cell r="BA92" t="str">
            <v>東京都荒川区西日暮里1-60-12</v>
          </cell>
          <cell r="BB92" t="str">
            <v>CATS2階</v>
          </cell>
          <cell r="BC92" t="str">
            <v>MAIL info@pixoaleiro.com</v>
          </cell>
          <cell r="BD92" t="str">
            <v>TEL 03-6806-6688</v>
          </cell>
        </row>
        <row r="93">
          <cell r="A93"/>
          <cell r="B93" t="str">
            <v>RIVOST</v>
          </cell>
          <cell r="C93" t="str">
            <v>株式会社Sona(V3Esports)</v>
          </cell>
          <cell r="D93">
            <v>43677</v>
          </cell>
          <cell r="E93">
            <v>43710</v>
          </cell>
          <cell r="F93">
            <v>66751</v>
          </cell>
          <cell r="G93" t="str">
            <v>4.4オンスドライパンツ</v>
          </cell>
          <cell r="H93"/>
          <cell r="I93">
            <v>27000</v>
          </cell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>
            <v>2160</v>
          </cell>
          <cell r="AW93">
            <v>0</v>
          </cell>
          <cell r="AX93" t="str">
            <v>チームオーダースポーツウェアブランド RIVOST</v>
          </cell>
          <cell r="AY93" t="str">
            <v>株式会社フラスコ100cc</v>
          </cell>
          <cell r="AZ93" t="str">
            <v>〒116-0013</v>
          </cell>
          <cell r="BA93" t="str">
            <v>東京都荒川区西日暮里1-60-12</v>
          </cell>
          <cell r="BB93" t="str">
            <v>CATS2階</v>
          </cell>
          <cell r="BC93" t="str">
            <v>MAIL info@rivost.com</v>
          </cell>
          <cell r="BD93" t="str">
            <v>TEL 03-6806-6531</v>
          </cell>
        </row>
        <row r="94">
          <cell r="A94"/>
          <cell r="B94" t="str">
            <v>MILEGRA</v>
          </cell>
          <cell r="C94" t="str">
            <v xml:space="preserve">株式会社信州スポーツプロモーション 
</v>
          </cell>
          <cell r="D94">
            <v>43677</v>
          </cell>
          <cell r="E94">
            <v>43710</v>
          </cell>
          <cell r="F94">
            <v>66948</v>
          </cell>
          <cell r="G94" t="str">
            <v>ジュニア男子ユニフォーム</v>
          </cell>
          <cell r="H94"/>
          <cell r="I94">
            <v>96040</v>
          </cell>
          <cell r="J94">
            <v>67919</v>
          </cell>
          <cell r="K94" t="str">
            <v>ジュニア女子ユニフォーム</v>
          </cell>
          <cell r="L94"/>
          <cell r="M94">
            <v>96040</v>
          </cell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 t="str">
            <v/>
          </cell>
          <cell r="AW94" t="str">
            <v/>
          </cell>
          <cell r="AX94" t="str">
            <v>バレーボールユニフォームブランド MILEGRA</v>
          </cell>
          <cell r="AY94" t="str">
            <v>株式会社フラスコ100cc</v>
          </cell>
          <cell r="AZ94" t="str">
            <v>〒116-0013</v>
          </cell>
          <cell r="BA94" t="str">
            <v>東京都荒川区西日暮里1-60-12</v>
          </cell>
          <cell r="BB94" t="str">
            <v>CATS2階</v>
          </cell>
          <cell r="BC94" t="str">
            <v>MAIL info@milegra.jp</v>
          </cell>
          <cell r="BD94" t="str">
            <v>TEL 03-6806-6533</v>
          </cell>
        </row>
        <row r="95">
          <cell r="A95"/>
          <cell r="B95" t="str">
            <v>BFIVE</v>
          </cell>
          <cell r="C95" t="str">
            <v>株式会社信州スポーツスピリット</v>
          </cell>
          <cell r="D95">
            <v>43679</v>
          </cell>
          <cell r="E95">
            <v>43708</v>
          </cell>
          <cell r="F95">
            <v>68704</v>
          </cell>
          <cell r="G95" t="str">
            <v>シャーリングタオル</v>
          </cell>
          <cell r="H95">
            <v>2500</v>
          </cell>
          <cell r="I95">
            <v>810</v>
          </cell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 t="str">
            <v/>
          </cell>
          <cell r="AW95" t="str">
            <v/>
          </cell>
          <cell r="AX95" t="str">
            <v>バスケットボールユニフォームブランド BFIVE</v>
          </cell>
          <cell r="AY95" t="str">
            <v>株式会社フラスコ100cc</v>
          </cell>
          <cell r="AZ95" t="str">
            <v>〒116-0013</v>
          </cell>
          <cell r="BA95" t="str">
            <v>東京都荒川区西日暮里1-60-12</v>
          </cell>
          <cell r="BB95" t="str">
            <v>CATS2階</v>
          </cell>
          <cell r="BC95" t="str">
            <v>MAIL info@b-five.jp</v>
          </cell>
          <cell r="BD95" t="str">
            <v>TEL 03-6806-6534</v>
          </cell>
        </row>
        <row r="96">
          <cell r="A96"/>
          <cell r="B96" t="str">
            <v>MILEGRA</v>
          </cell>
          <cell r="C96" t="str">
            <v>足立区立第十中学校</v>
          </cell>
          <cell r="D96">
            <v>43679</v>
          </cell>
          <cell r="E96">
            <v>43708</v>
          </cell>
          <cell r="F96">
            <v>68552</v>
          </cell>
          <cell r="G96" t="str">
            <v>昇華ユニフォーム(シャツ)</v>
          </cell>
          <cell r="H96">
            <v>10</v>
          </cell>
          <cell r="I96">
            <v>5300</v>
          </cell>
          <cell r="J96"/>
          <cell r="K96" t="str">
            <v>昇華ユニフォーム(パンツ)</v>
          </cell>
          <cell r="L96">
            <v>10</v>
          </cell>
          <cell r="M96">
            <v>3300</v>
          </cell>
          <cell r="N96"/>
          <cell r="O96" t="str">
            <v>胸番号ゼッケン</v>
          </cell>
          <cell r="P96">
            <v>10</v>
          </cell>
          <cell r="Q96">
            <v>300</v>
          </cell>
          <cell r="R96"/>
          <cell r="S96" t="str">
            <v>背番号ゼッケン</v>
          </cell>
          <cell r="T96">
            <v>10</v>
          </cell>
          <cell r="U96">
            <v>300</v>
          </cell>
          <cell r="V96"/>
          <cell r="W96" t="str">
            <v>Tシャツボディ</v>
          </cell>
          <cell r="X96">
            <v>10</v>
          </cell>
          <cell r="Y96">
            <v>1180</v>
          </cell>
          <cell r="Z96"/>
          <cell r="AA96" t="str">
            <v>Tシャツマーキング</v>
          </cell>
          <cell r="AB96">
            <v>10</v>
          </cell>
          <cell r="AC96">
            <v>500</v>
          </cell>
          <cell r="AD96"/>
          <cell r="AE96" t="str">
            <v>Tシャツマーキング製版代</v>
          </cell>
          <cell r="AF96">
            <v>1</v>
          </cell>
          <cell r="AG96">
            <v>9000</v>
          </cell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 t="str">
            <v/>
          </cell>
          <cell r="AW96" t="str">
            <v/>
          </cell>
          <cell r="AX96" t="str">
            <v>バレーボールユニフォームブランド MILEGRA</v>
          </cell>
          <cell r="AY96" t="str">
            <v>株式会社フラスコ100cc</v>
          </cell>
          <cell r="AZ96" t="str">
            <v>〒116-0013</v>
          </cell>
          <cell r="BA96" t="str">
            <v>東京都荒川区西日暮里1-60-12</v>
          </cell>
          <cell r="BB96" t="str">
            <v>CATS2階</v>
          </cell>
          <cell r="BC96" t="str">
            <v>MAIL info@milegra.jp</v>
          </cell>
          <cell r="BD96" t="str">
            <v>TEL 03-6806-6533</v>
          </cell>
        </row>
        <row r="97">
          <cell r="A97"/>
          <cell r="B97" t="str">
            <v>BFIVE</v>
          </cell>
          <cell r="C97" t="str">
            <v>株式会社信州スポーツスピリット</v>
          </cell>
          <cell r="D97">
            <v>43677</v>
          </cell>
          <cell r="E97">
            <v>43710</v>
          </cell>
          <cell r="F97">
            <v>66946</v>
          </cell>
          <cell r="G97" t="str">
            <v>千曲市役所用ポロシャツ(ネイビー)</v>
          </cell>
          <cell r="H97">
            <v>28</v>
          </cell>
          <cell r="I97">
            <v>1980</v>
          </cell>
          <cell r="J97"/>
          <cell r="K97" t="str">
            <v>千曲市役所用ポロシャツ(ホワイト)</v>
          </cell>
          <cell r="L97">
            <v>9</v>
          </cell>
          <cell r="M97">
            <v>1980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 t="str">
            <v/>
          </cell>
          <cell r="AW97" t="str">
            <v/>
          </cell>
          <cell r="AX97" t="str">
            <v>バスケットボールユニフォームブランド BFIVE</v>
          </cell>
          <cell r="AY97" t="str">
            <v>株式会社フラスコ100cc</v>
          </cell>
          <cell r="AZ97" t="str">
            <v>〒116-0013</v>
          </cell>
          <cell r="BA97" t="str">
            <v>東京都荒川区西日暮里1-60-12</v>
          </cell>
          <cell r="BB97" t="str">
            <v>CATS2階</v>
          </cell>
          <cell r="BC97" t="str">
            <v>MAIL info@b-five.jp</v>
          </cell>
          <cell r="BD97" t="str">
            <v>TEL 03-6806-6534</v>
          </cell>
        </row>
        <row r="98">
          <cell r="A98"/>
          <cell r="B98" t="str">
            <v>RIVOST</v>
          </cell>
          <cell r="C98" t="str">
            <v>有限会社ホシノ</v>
          </cell>
          <cell r="D98">
            <v>43677</v>
          </cell>
          <cell r="E98">
            <v>43710</v>
          </cell>
          <cell r="F98">
            <v>65225</v>
          </cell>
          <cell r="G98" t="str">
            <v>Chuyans</v>
          </cell>
          <cell r="H98">
            <v>31</v>
          </cell>
          <cell r="I98">
            <v>137950</v>
          </cell>
          <cell r="J98">
            <v>66823</v>
          </cell>
          <cell r="K98" t="str">
            <v>実践学園・Frights</v>
          </cell>
          <cell r="L98" t="str">
            <v>一式</v>
          </cell>
          <cell r="M98">
            <v>15200</v>
          </cell>
          <cell r="N98">
            <v>66825</v>
          </cell>
          <cell r="O98" t="str">
            <v>Uppers</v>
          </cell>
          <cell r="P98" t="str">
            <v>一式</v>
          </cell>
          <cell r="Q98">
            <v>75650</v>
          </cell>
          <cell r="R98">
            <v>66827</v>
          </cell>
          <cell r="S98" t="str">
            <v>Reveler</v>
          </cell>
          <cell r="T98" t="str">
            <v>一式</v>
          </cell>
          <cell r="U98">
            <v>57850</v>
          </cell>
          <cell r="V98">
            <v>67141</v>
          </cell>
          <cell r="W98" t="str">
            <v>Chuyans</v>
          </cell>
          <cell r="X98" t="str">
            <v>一式</v>
          </cell>
          <cell r="Y98">
            <v>4450</v>
          </cell>
          <cell r="Z98">
            <v>67205</v>
          </cell>
          <cell r="AA98" t="str">
            <v>Sprking</v>
          </cell>
          <cell r="AB98" t="str">
            <v>一式</v>
          </cell>
          <cell r="AC98">
            <v>71200</v>
          </cell>
          <cell r="AD98">
            <v>67206</v>
          </cell>
          <cell r="AE98" t="str">
            <v>DURO保護者</v>
          </cell>
          <cell r="AF98" t="str">
            <v>一式</v>
          </cell>
          <cell r="AG98">
            <v>6900</v>
          </cell>
          <cell r="AH98">
            <v>67392</v>
          </cell>
          <cell r="AI98" t="str">
            <v>MAX・DURO</v>
          </cell>
          <cell r="AJ98" t="str">
            <v>一式</v>
          </cell>
          <cell r="AK98">
            <v>95426</v>
          </cell>
          <cell r="AL98">
            <v>67425</v>
          </cell>
          <cell r="AM98" t="str">
            <v>Dream</v>
          </cell>
          <cell r="AN98" t="str">
            <v>一式</v>
          </cell>
          <cell r="AO98">
            <v>25200</v>
          </cell>
          <cell r="AP98"/>
          <cell r="AQ98"/>
          <cell r="AR98"/>
          <cell r="AS98"/>
          <cell r="AT98"/>
          <cell r="AU98"/>
          <cell r="AV98">
            <v>39186</v>
          </cell>
          <cell r="AW98" t="e">
            <v>#VALUE!</v>
          </cell>
          <cell r="AX98" t="str">
            <v>チームオーダースポーツウェアブランド RIVOST</v>
          </cell>
          <cell r="AY98" t="str">
            <v>株式会社フラスコ100cc</v>
          </cell>
          <cell r="AZ98" t="str">
            <v>〒116-0013</v>
          </cell>
          <cell r="BA98" t="str">
            <v>東京都荒川区西日暮里1-60-12</v>
          </cell>
          <cell r="BB98" t="str">
            <v>CATS2階</v>
          </cell>
          <cell r="BC98" t="str">
            <v>MAIL info@rivost.com</v>
          </cell>
          <cell r="BD98" t="str">
            <v>TEL 03-6806-6531</v>
          </cell>
        </row>
        <row r="99">
          <cell r="A99" t="str">
            <v>　</v>
          </cell>
          <cell r="B99" t="str">
            <v>RIVOST</v>
          </cell>
          <cell r="C99" t="str">
            <v>株式会社BAL</v>
          </cell>
          <cell r="D99">
            <v>43677</v>
          </cell>
          <cell r="E99">
            <v>43710</v>
          </cell>
          <cell r="F99">
            <v>66502</v>
          </cell>
          <cell r="G99" t="str">
            <v>ウラスタ・ALH</v>
          </cell>
          <cell r="H99" t="str">
            <v>一式</v>
          </cell>
          <cell r="I99">
            <v>110500</v>
          </cell>
          <cell r="J99">
            <v>66992</v>
          </cell>
          <cell r="K99" t="str">
            <v>ALH</v>
          </cell>
          <cell r="L99" t="str">
            <v>一式</v>
          </cell>
          <cell r="M99">
            <v>16950</v>
          </cell>
          <cell r="N99">
            <v>67693</v>
          </cell>
          <cell r="O99" t="str">
            <v>ウラスタ</v>
          </cell>
          <cell r="P99" t="str">
            <v>一式</v>
          </cell>
          <cell r="Q99">
            <v>50580</v>
          </cell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>
            <v>14242</v>
          </cell>
          <cell r="AW99" t="e">
            <v>#VALUE!</v>
          </cell>
          <cell r="AX99" t="str">
            <v>チームオーダースポーツウェアブランド RIVOST</v>
          </cell>
          <cell r="AY99" t="str">
            <v>株式会社フラスコ100cc</v>
          </cell>
          <cell r="AZ99" t="str">
            <v>〒116-0013</v>
          </cell>
          <cell r="BA99" t="str">
            <v>東京都荒川区西日暮里1-60-12</v>
          </cell>
          <cell r="BB99" t="str">
            <v>CATS2階</v>
          </cell>
          <cell r="BC99" t="str">
            <v>MAIL info@rivost.com</v>
          </cell>
          <cell r="BD99" t="str">
            <v>TEL 03-6806-6531</v>
          </cell>
        </row>
        <row r="100">
          <cell r="A100"/>
          <cell r="B100" t="str">
            <v>RIVOST</v>
          </cell>
          <cell r="C100" t="str">
            <v>株式会社KJスポーツ</v>
          </cell>
          <cell r="D100">
            <v>43677</v>
          </cell>
          <cell r="E100">
            <v>43710</v>
          </cell>
          <cell r="F100">
            <v>66508</v>
          </cell>
          <cell r="G100" t="str">
            <v>HIGASHI MURAYAMA2</v>
          </cell>
          <cell r="H100" t="str">
            <v>一式</v>
          </cell>
          <cell r="I100">
            <v>207360</v>
          </cell>
          <cell r="J100">
            <v>66957</v>
          </cell>
          <cell r="K100" t="str">
            <v xml:space="preserve">Higashimurayama4 </v>
          </cell>
          <cell r="L100" t="str">
            <v>一式</v>
          </cell>
          <cell r="M100">
            <v>45120</v>
          </cell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>
            <v>20198</v>
          </cell>
          <cell r="AW100" t="e">
            <v>#VALUE!</v>
          </cell>
          <cell r="AX100" t="str">
            <v>チームオーダースポーツウェアブランド RIVOST</v>
          </cell>
          <cell r="AY100" t="str">
            <v>株式会社フラスコ100cc</v>
          </cell>
          <cell r="AZ100" t="str">
            <v>〒116-0013</v>
          </cell>
          <cell r="BA100" t="str">
            <v>東京都荒川区西日暮里1-60-12</v>
          </cell>
          <cell r="BB100" t="str">
            <v>CATS2階</v>
          </cell>
          <cell r="BC100" t="str">
            <v>MAIL info@rivost.com</v>
          </cell>
          <cell r="BD100" t="str">
            <v>TEL 03-6806-6531</v>
          </cell>
        </row>
        <row r="101">
          <cell r="A101"/>
          <cell r="B101" t="str">
            <v>PixoAleiro</v>
          </cell>
          <cell r="C101" t="str">
            <v>株式会社CTC</v>
          </cell>
          <cell r="D101">
            <v>43677</v>
          </cell>
          <cell r="E101">
            <v>43710</v>
          </cell>
          <cell r="F101">
            <v>66888</v>
          </cell>
          <cell r="G101" t="str">
            <v>NAKAYOSHI</v>
          </cell>
          <cell r="H101">
            <v>1</v>
          </cell>
          <cell r="I101">
            <v>6500</v>
          </cell>
          <cell r="J101">
            <v>66896</v>
          </cell>
          <cell r="K101" t="str">
            <v>TSUKUSHI</v>
          </cell>
          <cell r="L101" t="str">
            <v>一式</v>
          </cell>
          <cell r="M101">
            <v>67500</v>
          </cell>
          <cell r="N101">
            <v>66897</v>
          </cell>
          <cell r="O101" t="str">
            <v>みずほsc</v>
          </cell>
          <cell r="P101">
            <v>10</v>
          </cell>
          <cell r="Q101">
            <v>6500</v>
          </cell>
          <cell r="R101">
            <v>67018</v>
          </cell>
          <cell r="S101" t="str">
            <v>ACE</v>
          </cell>
          <cell r="T101">
            <v>1</v>
          </cell>
          <cell r="U101">
            <v>6500</v>
          </cell>
          <cell r="V101">
            <v>67870</v>
          </cell>
          <cell r="W101" t="str">
            <v>WAKAMATSU</v>
          </cell>
          <cell r="X101">
            <v>4</v>
          </cell>
          <cell r="Y101">
            <v>6500</v>
          </cell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>
            <v>2937</v>
          </cell>
          <cell r="AU101"/>
          <cell r="AV101" t="str">
            <v/>
          </cell>
          <cell r="AW101" t="str">
            <v/>
          </cell>
          <cell r="AX101" t="str">
            <v>サッカー・フットサルユニフォームブランド PixoAleiro</v>
          </cell>
          <cell r="AY101" t="str">
            <v>株式会社フラスコ100cc</v>
          </cell>
          <cell r="AZ101" t="str">
            <v>〒116-0013</v>
          </cell>
          <cell r="BA101" t="str">
            <v>東京都荒川区西日暮里1-60-12</v>
          </cell>
          <cell r="BB101" t="str">
            <v>CATS2階</v>
          </cell>
          <cell r="BC101" t="str">
            <v>MAIL info@pixoaleiro.com</v>
          </cell>
          <cell r="BD101" t="str">
            <v>TEL 03-6806-6688</v>
          </cell>
        </row>
        <row r="102">
          <cell r="A102"/>
          <cell r="B102" t="str">
            <v>RIVOST</v>
          </cell>
          <cell r="C102" t="str">
            <v>スポーツストーリーズ</v>
          </cell>
          <cell r="D102">
            <v>43677</v>
          </cell>
          <cell r="E102">
            <v>43710</v>
          </cell>
          <cell r="F102">
            <v>66923</v>
          </cell>
          <cell r="G102" t="str">
            <v>FINES（一式）</v>
          </cell>
          <cell r="H102" t="str">
            <v>一式</v>
          </cell>
          <cell r="I102">
            <v>75960</v>
          </cell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>
            <v>6076</v>
          </cell>
          <cell r="AW102" t="e">
            <v>#VALUE!</v>
          </cell>
          <cell r="AX102" t="str">
            <v>チームオーダースポーツウェアブランド RIVOST</v>
          </cell>
          <cell r="AY102" t="str">
            <v>株式会社フラスコ100cc</v>
          </cell>
          <cell r="AZ102" t="str">
            <v>〒116-0013</v>
          </cell>
          <cell r="BA102" t="str">
            <v>東京都荒川区西日暮里1-60-12</v>
          </cell>
          <cell r="BB102" t="str">
            <v>CATS2階</v>
          </cell>
          <cell r="BC102" t="str">
            <v>MAIL info@rivost.com</v>
          </cell>
          <cell r="BD102" t="str">
            <v>TEL 03-6806-6531</v>
          </cell>
        </row>
        <row r="103">
          <cell r="A103"/>
          <cell r="B103" t="str">
            <v>PixoAleiro</v>
          </cell>
          <cell r="C103" t="str">
            <v>一般社団法人ペラーダ</v>
          </cell>
          <cell r="D103">
            <v>43677</v>
          </cell>
          <cell r="E103">
            <v>43710</v>
          </cell>
          <cell r="F103">
            <v>66838</v>
          </cell>
          <cell r="G103" t="str">
            <v>ウェア一式</v>
          </cell>
          <cell r="H103" t="str">
            <v>一式</v>
          </cell>
          <cell r="I103">
            <v>23100</v>
          </cell>
          <cell r="J103">
            <v>66950</v>
          </cell>
          <cell r="K103" t="str">
            <v>スクールウェア</v>
          </cell>
          <cell r="L103" t="str">
            <v>一式</v>
          </cell>
          <cell r="M103">
            <v>32300</v>
          </cell>
          <cell r="N103">
            <v>67324</v>
          </cell>
          <cell r="O103" t="str">
            <v>スクールウェア</v>
          </cell>
          <cell r="P103" t="str">
            <v>一式</v>
          </cell>
          <cell r="Q103">
            <v>52300</v>
          </cell>
          <cell r="R103">
            <v>67419</v>
          </cell>
          <cell r="S103" t="str">
            <v>ストッキング</v>
          </cell>
          <cell r="T103" t="str">
            <v>一式</v>
          </cell>
          <cell r="U103">
            <v>10000</v>
          </cell>
          <cell r="V103">
            <v>67421</v>
          </cell>
          <cell r="W103" t="str">
            <v>スクールウェア＋キーパーソックス</v>
          </cell>
          <cell r="X103" t="str">
            <v>一式</v>
          </cell>
          <cell r="Y103">
            <v>13800</v>
          </cell>
          <cell r="Z103">
            <v>67608</v>
          </cell>
          <cell r="AA103" t="str">
            <v>スクールウェア</v>
          </cell>
          <cell r="AB103" t="str">
            <v>一式</v>
          </cell>
          <cell r="AC103">
            <v>7500</v>
          </cell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>
            <v>4492</v>
          </cell>
          <cell r="AU103"/>
          <cell r="AV103" t="str">
            <v/>
          </cell>
          <cell r="AW103" t="str">
            <v/>
          </cell>
          <cell r="AX103" t="str">
            <v>サッカー・フットサルユニフォームブランド PixoAleiro</v>
          </cell>
          <cell r="AY103" t="str">
            <v>株式会社フラスコ100cc</v>
          </cell>
          <cell r="AZ103" t="str">
            <v>〒116-0013</v>
          </cell>
          <cell r="BA103" t="str">
            <v>東京都荒川区西日暮里1-60-12</v>
          </cell>
          <cell r="BB103" t="str">
            <v>CATS2階</v>
          </cell>
          <cell r="BC103" t="str">
            <v>MAIL info@pixoaleiro.com</v>
          </cell>
          <cell r="BD103" t="str">
            <v>TEL 03-6806-6688</v>
          </cell>
        </row>
        <row r="104">
          <cell r="A104" t="str">
            <v>　</v>
          </cell>
          <cell r="B104" t="str">
            <v>RIVOST</v>
          </cell>
          <cell r="C104" t="str">
            <v>有限会社トアシステム</v>
          </cell>
          <cell r="D104">
            <v>43677</v>
          </cell>
          <cell r="E104">
            <v>43710</v>
          </cell>
          <cell r="F104">
            <v>65842</v>
          </cell>
          <cell r="G104" t="str">
            <v>OLDSCHOOL</v>
          </cell>
          <cell r="H104" t="str">
            <v>一式</v>
          </cell>
          <cell r="I104">
            <v>86900</v>
          </cell>
          <cell r="J104">
            <v>66544</v>
          </cell>
          <cell r="K104" t="str">
            <v>生田高校</v>
          </cell>
          <cell r="L104" t="str">
            <v>一式</v>
          </cell>
          <cell r="M104">
            <v>90850</v>
          </cell>
          <cell r="N104">
            <v>66545</v>
          </cell>
          <cell r="O104" t="str">
            <v>軽井沢高校</v>
          </cell>
          <cell r="P104" t="str">
            <v>一式</v>
          </cell>
          <cell r="Q104">
            <v>51350</v>
          </cell>
          <cell r="R104">
            <v>66617</v>
          </cell>
          <cell r="S104" t="str">
            <v>サンプル</v>
          </cell>
          <cell r="T104" t="str">
            <v>一式</v>
          </cell>
          <cell r="U104">
            <v>11988</v>
          </cell>
          <cell r="V104">
            <v>66624</v>
          </cell>
          <cell r="W104" t="str">
            <v>サンプル</v>
          </cell>
          <cell r="X104" t="str">
            <v>一式</v>
          </cell>
          <cell r="Y104">
            <v>9000</v>
          </cell>
          <cell r="Z104">
            <v>66654</v>
          </cell>
          <cell r="AA104" t="str">
            <v>サンプル</v>
          </cell>
          <cell r="AB104" t="str">
            <v>一式</v>
          </cell>
          <cell r="AC104">
            <v>7520</v>
          </cell>
          <cell r="AD104" t="str">
            <v>66656～</v>
          </cell>
          <cell r="AE104" t="str">
            <v>サンプル</v>
          </cell>
          <cell r="AF104" t="str">
            <v>一式</v>
          </cell>
          <cell r="AG104">
            <v>55944</v>
          </cell>
          <cell r="AH104">
            <v>66909</v>
          </cell>
          <cell r="AI104" t="str">
            <v>鶴見高校男子※送料込</v>
          </cell>
          <cell r="AJ104" t="str">
            <v>一式</v>
          </cell>
          <cell r="AK104">
            <v>10740</v>
          </cell>
          <cell r="AL104">
            <v>66913</v>
          </cell>
          <cell r="AM104" t="str">
            <v>砺波クラブ※送料込</v>
          </cell>
          <cell r="AN104" t="str">
            <v>一式</v>
          </cell>
          <cell r="AO104">
            <v>11840</v>
          </cell>
          <cell r="AP104">
            <v>66972</v>
          </cell>
          <cell r="AQ104" t="str">
            <v>CDY</v>
          </cell>
          <cell r="AR104" t="str">
            <v>一式</v>
          </cell>
          <cell r="AS104">
            <v>3450</v>
          </cell>
          <cell r="AT104"/>
          <cell r="AU104"/>
          <cell r="AV104">
            <v>27166</v>
          </cell>
          <cell r="AW104" t="e">
            <v>#VALUE!</v>
          </cell>
          <cell r="AX104" t="str">
            <v>チームオーダースポーツウェアブランド RIVOST</v>
          </cell>
          <cell r="AY104" t="str">
            <v>株式会社フラスコ100cc</v>
          </cell>
          <cell r="AZ104" t="str">
            <v>〒116-0013</v>
          </cell>
          <cell r="BA104" t="str">
            <v>東京都荒川区西日暮里1-60-12</v>
          </cell>
          <cell r="BB104" t="str">
            <v>CATS2階</v>
          </cell>
          <cell r="BC104" t="str">
            <v>MAIL info@rivost.com</v>
          </cell>
          <cell r="BD104" t="str">
            <v>TEL 03-6806-6531</v>
          </cell>
        </row>
        <row r="105">
          <cell r="A105" t="str">
            <v>　</v>
          </cell>
          <cell r="B105" t="str">
            <v>RIVOST</v>
          </cell>
          <cell r="C105" t="str">
            <v>有限会社トアシステム</v>
          </cell>
          <cell r="D105">
            <v>43677</v>
          </cell>
          <cell r="E105">
            <v>43710</v>
          </cell>
          <cell r="F105">
            <v>67111</v>
          </cell>
          <cell r="G105" t="str">
            <v>ESPERANZA</v>
          </cell>
          <cell r="H105" t="str">
            <v>一式</v>
          </cell>
          <cell r="I105">
            <v>13800</v>
          </cell>
          <cell r="J105">
            <v>67115</v>
          </cell>
          <cell r="K105" t="str">
            <v>BONDS</v>
          </cell>
          <cell r="L105" t="str">
            <v>一式</v>
          </cell>
          <cell r="M105">
            <v>5900</v>
          </cell>
          <cell r="N105">
            <v>67530</v>
          </cell>
          <cell r="O105" t="str">
            <v>箕輪北ミニバス</v>
          </cell>
          <cell r="P105" t="str">
            <v>一式</v>
          </cell>
          <cell r="Q105">
            <v>155520</v>
          </cell>
          <cell r="R105">
            <v>67538</v>
          </cell>
          <cell r="S105" t="str">
            <v>タグ・梱包袋</v>
          </cell>
          <cell r="T105" t="str">
            <v>一式</v>
          </cell>
          <cell r="U105">
            <v>159920</v>
          </cell>
          <cell r="V105">
            <v>67541</v>
          </cell>
          <cell r="W105" t="str">
            <v>HAWKS</v>
          </cell>
          <cell r="X105" t="str">
            <v>一式</v>
          </cell>
          <cell r="Y105">
            <v>105984</v>
          </cell>
          <cell r="Z105">
            <v>67547</v>
          </cell>
          <cell r="AA105" t="str">
            <v>KARUIZAWA</v>
          </cell>
          <cell r="AB105" t="str">
            <v>一式</v>
          </cell>
          <cell r="AC105">
            <v>145151</v>
          </cell>
          <cell r="AD105">
            <v>67698</v>
          </cell>
          <cell r="AE105" t="str">
            <v>CDY※送料込</v>
          </cell>
          <cell r="AF105" t="str">
            <v>一式</v>
          </cell>
          <cell r="AG105">
            <v>21344</v>
          </cell>
          <cell r="AH105">
            <v>67797</v>
          </cell>
          <cell r="AI105" t="str">
            <v>RYUKEI KASHIWA</v>
          </cell>
          <cell r="AJ105" t="str">
            <v>一式</v>
          </cell>
          <cell r="AK105">
            <v>178176</v>
          </cell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>
            <v>62863</v>
          </cell>
          <cell r="AW105" t="e">
            <v>#VALUE!</v>
          </cell>
          <cell r="AX105" t="str">
            <v>チームオーダースポーツウェアブランド RIVOST</v>
          </cell>
          <cell r="AY105" t="str">
            <v>株式会社フラスコ100cc</v>
          </cell>
          <cell r="AZ105" t="str">
            <v>〒116-0013</v>
          </cell>
          <cell r="BA105" t="str">
            <v>東京都荒川区西日暮里1-60-12</v>
          </cell>
          <cell r="BB105" t="str">
            <v>CATS2階</v>
          </cell>
          <cell r="BC105" t="str">
            <v>MAIL info@rivost.com</v>
          </cell>
          <cell r="BD105" t="str">
            <v>TEL 03-6806-6531</v>
          </cell>
        </row>
        <row r="106">
          <cell r="A106"/>
          <cell r="B106" t="str">
            <v>SORK</v>
          </cell>
          <cell r="C106" t="str">
            <v>スポーツデータバンク株式会社</v>
          </cell>
          <cell r="D106">
            <v>43708</v>
          </cell>
          <cell r="E106">
            <v>43738</v>
          </cell>
          <cell r="F106"/>
          <cell r="G106" t="str">
            <v>Vネックシャツ</v>
          </cell>
          <cell r="H106">
            <v>199</v>
          </cell>
          <cell r="I106">
            <v>2700</v>
          </cell>
          <cell r="J106"/>
          <cell r="K106" t="str">
            <v>キャップ</v>
          </cell>
          <cell r="L106">
            <v>187</v>
          </cell>
          <cell r="M106">
            <v>1296</v>
          </cell>
          <cell r="N106"/>
          <cell r="O106" t="str">
            <v>ドライ シルキータッチ Tシャツ</v>
          </cell>
          <cell r="P106">
            <v>75</v>
          </cell>
          <cell r="Q106">
            <v>1900</v>
          </cell>
          <cell r="R106"/>
          <cell r="S106" t="str">
            <v>フェイスタオル</v>
          </cell>
          <cell r="T106">
            <v>67</v>
          </cell>
          <cell r="U106">
            <v>1000</v>
          </cell>
          <cell r="V106"/>
          <cell r="W106" t="str">
            <v>メッシュキャップ</v>
          </cell>
          <cell r="X106">
            <v>15</v>
          </cell>
          <cell r="Y106">
            <v>1900</v>
          </cell>
          <cell r="Z106">
            <v>69121</v>
          </cell>
          <cell r="AA106" t="str">
            <v>追加分</v>
          </cell>
          <cell r="AB106" t="str">
            <v>一式</v>
          </cell>
          <cell r="AC106">
            <v>36300</v>
          </cell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 t="str">
            <v/>
          </cell>
          <cell r="AW106" t="str">
            <v/>
          </cell>
          <cell r="AX106" t="str">
            <v>野球ユニフォームブランド SORK</v>
          </cell>
          <cell r="AY106" t="str">
            <v>株式会社フラスコ100cc</v>
          </cell>
          <cell r="AZ106" t="str">
            <v>〒116-0013</v>
          </cell>
          <cell r="BA106" t="str">
            <v>東京都荒川区西日暮里1-60-12</v>
          </cell>
          <cell r="BB106" t="str">
            <v>CATS2階</v>
          </cell>
          <cell r="BC106" t="str">
            <v>MAIL info@sork.jp</v>
          </cell>
          <cell r="BD106" t="str">
            <v>TEL 03-6806-6537</v>
          </cell>
        </row>
        <row r="107">
          <cell r="A107" t="str">
            <v>　</v>
          </cell>
          <cell r="B107" t="str">
            <v>SORK</v>
          </cell>
          <cell r="C107" t="str">
            <v>株式会社FeatherField</v>
          </cell>
          <cell r="D107">
            <v>43677</v>
          </cell>
          <cell r="E107">
            <v>43710</v>
          </cell>
          <cell r="F107">
            <v>66615</v>
          </cell>
          <cell r="G107" t="str">
            <v>ウェア一式</v>
          </cell>
          <cell r="H107" t="str">
            <v>一式</v>
          </cell>
          <cell r="I107">
            <v>34500</v>
          </cell>
          <cell r="J107">
            <v>66841</v>
          </cell>
          <cell r="K107" t="str">
            <v>キャップ</v>
          </cell>
          <cell r="L107">
            <v>2</v>
          </cell>
          <cell r="M107">
            <v>8500</v>
          </cell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 t="str">
            <v/>
          </cell>
          <cell r="AW107" t="str">
            <v/>
          </cell>
          <cell r="AX107" t="str">
            <v>野球ユニフォームブランド SORK</v>
          </cell>
          <cell r="AY107" t="str">
            <v>株式会社フラスコ100cc</v>
          </cell>
          <cell r="AZ107" t="str">
            <v>〒116-0013</v>
          </cell>
          <cell r="BA107" t="str">
            <v>東京都荒川区西日暮里1-60-12</v>
          </cell>
          <cell r="BB107" t="str">
            <v>CATS2階</v>
          </cell>
          <cell r="BC107" t="str">
            <v>MAIL info@sork.jp</v>
          </cell>
          <cell r="BD107" t="str">
            <v>TEL 03-6806-6537</v>
          </cell>
        </row>
        <row r="108">
          <cell r="A108" t="str">
            <v>　</v>
          </cell>
          <cell r="B108" t="str">
            <v>BFIVE</v>
          </cell>
          <cell r="C108" t="str">
            <v>三浦隆義</v>
          </cell>
          <cell r="D108">
            <v>43677</v>
          </cell>
          <cell r="E108">
            <v>43710</v>
          </cell>
          <cell r="F108" t="str">
            <v>66885/67745/68011</v>
          </cell>
          <cell r="G108" t="str">
            <v>サイモンラボ※送料込</v>
          </cell>
          <cell r="H108" t="str">
            <v>一式</v>
          </cell>
          <cell r="I108">
            <v>65984</v>
          </cell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 t="str">
            <v/>
          </cell>
          <cell r="AW108" t="str">
            <v/>
          </cell>
          <cell r="AX108" t="str">
            <v>バスケットボールユニフォームブランド BFIVE</v>
          </cell>
          <cell r="AY108" t="str">
            <v>株式会社フラスコ100cc</v>
          </cell>
          <cell r="AZ108" t="str">
            <v>〒116-0013</v>
          </cell>
          <cell r="BA108" t="str">
            <v>東京都荒川区西日暮里1-60-12</v>
          </cell>
          <cell r="BB108" t="str">
            <v>CATS2階</v>
          </cell>
          <cell r="BC108" t="str">
            <v>MAIL info@b-five.jp</v>
          </cell>
          <cell r="BD108" t="str">
            <v>TEL 03-6806-6534</v>
          </cell>
        </row>
        <row r="109">
          <cell r="A109" t="str">
            <v>　</v>
          </cell>
          <cell r="B109" t="str">
            <v>RIVOST</v>
          </cell>
          <cell r="C109" t="str">
            <v>有限会社ワンド</v>
          </cell>
          <cell r="D109">
            <v>43677</v>
          </cell>
          <cell r="E109">
            <v>43710</v>
          </cell>
          <cell r="F109">
            <v>66900</v>
          </cell>
          <cell r="G109" t="str">
            <v>神奈川ゆめ</v>
          </cell>
          <cell r="H109" t="str">
            <v>一式</v>
          </cell>
          <cell r="I109">
            <v>110160</v>
          </cell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>
            <v>8812</v>
          </cell>
          <cell r="AW109" t="e">
            <v>#VALUE!</v>
          </cell>
          <cell r="AX109" t="str">
            <v>チームオーダースポーツウェアブランド RIVOST</v>
          </cell>
          <cell r="AY109" t="str">
            <v>株式会社フラスコ100cc</v>
          </cell>
          <cell r="AZ109" t="str">
            <v>〒116-0013</v>
          </cell>
          <cell r="BA109" t="str">
            <v>東京都荒川区西日暮里1-60-12</v>
          </cell>
          <cell r="BB109" t="str">
            <v>CATS2階</v>
          </cell>
          <cell r="BC109" t="str">
            <v>MAIL info@rivost.com</v>
          </cell>
          <cell r="BD109" t="str">
            <v>TEL 03-6806-6531</v>
          </cell>
        </row>
        <row r="110">
          <cell r="A110" t="str">
            <v>　</v>
          </cell>
          <cell r="B110" t="str">
            <v>RIVOST</v>
          </cell>
          <cell r="C110" t="str">
            <v>有限会社ファイブフォーラック</v>
          </cell>
          <cell r="D110">
            <v>43677</v>
          </cell>
          <cell r="E110">
            <v>43710</v>
          </cell>
          <cell r="F110">
            <v>66956</v>
          </cell>
          <cell r="G110" t="str">
            <v>エフスポ（シャツパンツセット2セット、シャツのみ2着）※送料込み</v>
          </cell>
          <cell r="H110" t="str">
            <v>一式</v>
          </cell>
          <cell r="I110">
            <v>12240</v>
          </cell>
          <cell r="J110">
            <v>67721</v>
          </cell>
          <cell r="K110" t="str">
            <v>エフスポ（キーパー用シャツパンツセット2セット、シャツのみ1着）※送料込み</v>
          </cell>
          <cell r="L110" t="str">
            <v>一式</v>
          </cell>
          <cell r="M110">
            <v>12840</v>
          </cell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>
            <v>2006</v>
          </cell>
          <cell r="AW110" t="e">
            <v>#VALUE!</v>
          </cell>
          <cell r="AX110" t="str">
            <v>チームオーダースポーツウェアブランド RIVOST</v>
          </cell>
          <cell r="AY110" t="str">
            <v>株式会社フラスコ100cc</v>
          </cell>
          <cell r="AZ110" t="str">
            <v>〒116-0013</v>
          </cell>
          <cell r="BA110" t="str">
            <v>東京都荒川区西日暮里1-60-12</v>
          </cell>
          <cell r="BB110" t="str">
            <v>CATS2階</v>
          </cell>
          <cell r="BC110" t="str">
            <v>MAIL info@rivost.com</v>
          </cell>
          <cell r="BD110" t="str">
            <v>TEL 03-6806-6531</v>
          </cell>
        </row>
        <row r="111">
          <cell r="A111" t="str">
            <v>　</v>
          </cell>
          <cell r="B111" t="str">
            <v>BFIVE</v>
          </cell>
          <cell r="C111" t="str">
            <v>株式会社毎日コムネット</v>
          </cell>
          <cell r="D111">
            <v>43677</v>
          </cell>
          <cell r="E111">
            <v>43710</v>
          </cell>
          <cell r="F111">
            <v>67114</v>
          </cell>
          <cell r="G111" t="str">
            <v>LAVENDER CUP（シャツのみ）</v>
          </cell>
          <cell r="H111" t="str">
            <v>一式</v>
          </cell>
          <cell r="I111">
            <v>72250</v>
          </cell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 t="str">
            <v/>
          </cell>
          <cell r="AW111" t="str">
            <v/>
          </cell>
          <cell r="AX111" t="str">
            <v>バスケットボールユニフォームブランド BFIVE</v>
          </cell>
          <cell r="AY111" t="str">
            <v>株式会社フラスコ100cc</v>
          </cell>
          <cell r="AZ111" t="str">
            <v>〒116-0013</v>
          </cell>
          <cell r="BA111" t="str">
            <v>東京都荒川区西日暮里1-60-12</v>
          </cell>
          <cell r="BB111" t="str">
            <v>CATS2階</v>
          </cell>
          <cell r="BC111" t="str">
            <v>MAIL info@b-five.jp</v>
          </cell>
          <cell r="BD111" t="str">
            <v>TEL 03-6806-6534</v>
          </cell>
        </row>
        <row r="112">
          <cell r="A112" t="str">
            <v>　</v>
          </cell>
          <cell r="B112" t="str">
            <v>RIVOST</v>
          </cell>
          <cell r="C112" t="str">
            <v>株式会社バロックジャパンリミテッド</v>
          </cell>
          <cell r="D112">
            <v>43677</v>
          </cell>
          <cell r="E112">
            <v>43710</v>
          </cell>
          <cell r="F112">
            <v>67611</v>
          </cell>
          <cell r="G112" t="str">
            <v>Sun sister※送料込</v>
          </cell>
          <cell r="H112" t="str">
            <v>一式</v>
          </cell>
          <cell r="I112">
            <v>12340</v>
          </cell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>
            <v>987</v>
          </cell>
          <cell r="AW112" t="e">
            <v>#VALUE!</v>
          </cell>
          <cell r="AX112" t="str">
            <v>チームオーダースポーツウェアブランド RIVOST</v>
          </cell>
          <cell r="AY112" t="str">
            <v>株式会社フラスコ100cc</v>
          </cell>
          <cell r="AZ112" t="str">
            <v>〒116-0013</v>
          </cell>
          <cell r="BA112" t="str">
            <v>東京都荒川区西日暮里1-60-12</v>
          </cell>
          <cell r="BB112" t="str">
            <v>CATS2階</v>
          </cell>
          <cell r="BC112" t="str">
            <v>MAIL info@rivost.com</v>
          </cell>
          <cell r="BD112" t="str">
            <v>TEL 03-6806-6531</v>
          </cell>
        </row>
        <row r="113">
          <cell r="A113"/>
          <cell r="B113" t="str">
            <v>RIVOST</v>
          </cell>
          <cell r="C113" t="str">
            <v>GREEN ROOM</v>
          </cell>
          <cell r="D113">
            <v>43677</v>
          </cell>
          <cell r="E113">
            <v>43710</v>
          </cell>
          <cell r="F113">
            <v>67847</v>
          </cell>
          <cell r="G113" t="str">
            <v>SHONAI</v>
          </cell>
          <cell r="H113" t="str">
            <v>一式</v>
          </cell>
          <cell r="I113">
            <v>97200</v>
          </cell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>
            <v>7776</v>
          </cell>
          <cell r="AW113" t="e">
            <v>#VALUE!</v>
          </cell>
          <cell r="AX113" t="str">
            <v>チームオーダースポーツウェアブランド RIVOST</v>
          </cell>
          <cell r="AY113" t="str">
            <v>株式会社フラスコ100cc</v>
          </cell>
          <cell r="AZ113" t="str">
            <v>〒116-0013</v>
          </cell>
          <cell r="BA113" t="str">
            <v>東京都荒川区西日暮里1-60-12</v>
          </cell>
          <cell r="BB113" t="str">
            <v>CATS2階</v>
          </cell>
          <cell r="BC113" t="str">
            <v>MAIL info@rivost.com</v>
          </cell>
          <cell r="BD113" t="str">
            <v>TEL 03-6806-6531</v>
          </cell>
        </row>
        <row r="114">
          <cell r="A114"/>
          <cell r="B114" t="str">
            <v>RIVOST</v>
          </cell>
          <cell r="C114" t="str">
            <v>福岡ソフトバンクホークス株式会社</v>
          </cell>
          <cell r="D114">
            <v>43684</v>
          </cell>
          <cell r="E114">
            <v>43738</v>
          </cell>
          <cell r="F114"/>
          <cell r="G114" t="str">
            <v>eスポーツゲームシャツ</v>
          </cell>
          <cell r="H114">
            <v>6</v>
          </cell>
          <cell r="I114">
            <v>5520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>
            <v>441</v>
          </cell>
          <cell r="AW114">
            <v>2649</v>
          </cell>
          <cell r="AX114" t="str">
            <v>チームオーダースポーツウェアブランド RIVOST</v>
          </cell>
          <cell r="AY114" t="str">
            <v>株式会社フラスコ100cc</v>
          </cell>
          <cell r="AZ114" t="str">
            <v>〒116-0013</v>
          </cell>
          <cell r="BA114" t="str">
            <v>東京都荒川区西日暮里1-60-12</v>
          </cell>
          <cell r="BB114" t="str">
            <v>CATS2階</v>
          </cell>
          <cell r="BC114" t="str">
            <v>MAIL info@rivost.com</v>
          </cell>
          <cell r="BD114" t="str">
            <v>TEL 03-6806-6531</v>
          </cell>
        </row>
        <row r="115">
          <cell r="A115"/>
          <cell r="B115" t="str">
            <v>BFIVE</v>
          </cell>
          <cell r="C115" t="str">
            <v>タイガースポーツ</v>
          </cell>
          <cell r="D115">
            <v>43685</v>
          </cell>
          <cell r="E115">
            <v>43738</v>
          </cell>
          <cell r="F115"/>
          <cell r="G115" t="str">
            <v>セカンダリー</v>
          </cell>
          <cell r="H115">
            <v>8</v>
          </cell>
          <cell r="I115">
            <v>4410</v>
          </cell>
          <cell r="J115"/>
          <cell r="K115" t="str">
            <v>ロゴ作成料</v>
          </cell>
          <cell r="L115">
            <v>1</v>
          </cell>
          <cell r="M115">
            <v>3000</v>
          </cell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 t="str">
            <v/>
          </cell>
          <cell r="AW115" t="str">
            <v/>
          </cell>
          <cell r="AX115" t="str">
            <v>バスケットボールユニフォームブランド BFIVE</v>
          </cell>
          <cell r="AY115" t="str">
            <v>株式会社フラスコ100cc</v>
          </cell>
          <cell r="AZ115" t="str">
            <v>〒116-0013</v>
          </cell>
          <cell r="BA115" t="str">
            <v>東京都荒川区西日暮里1-60-12</v>
          </cell>
          <cell r="BB115" t="str">
            <v>CATS2階</v>
          </cell>
          <cell r="BC115" t="str">
            <v>MAIL info@b-five.jp</v>
          </cell>
          <cell r="BD115" t="str">
            <v>TEL 03-6806-6534</v>
          </cell>
        </row>
        <row r="116">
          <cell r="A116"/>
          <cell r="B116" t="str">
            <v>RIVOST</v>
          </cell>
          <cell r="C116" t="str">
            <v>株式会社レイバン</v>
          </cell>
          <cell r="D116">
            <v>43687</v>
          </cell>
          <cell r="E116"/>
          <cell r="F116">
            <v>68405</v>
          </cell>
          <cell r="G116" t="str">
            <v>北陽中学校バスケットボール部様・淡色</v>
          </cell>
          <cell r="H116">
            <v>6</v>
          </cell>
          <cell r="I116"/>
          <cell r="J116"/>
          <cell r="K116" t="str">
            <v>北陽中学校バスケットボール部様・濃色</v>
          </cell>
          <cell r="L116">
            <v>6</v>
          </cell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>
            <v>0</v>
          </cell>
          <cell r="AW116">
            <v>0</v>
          </cell>
          <cell r="AX116" t="str">
            <v>チームオーダースポーツウェアブランド RIVOST</v>
          </cell>
          <cell r="AY116" t="str">
            <v>株式会社フラスコ100cc</v>
          </cell>
          <cell r="AZ116" t="str">
            <v>〒116-0013</v>
          </cell>
          <cell r="BA116" t="str">
            <v>東京都荒川区西日暮里1-60-12</v>
          </cell>
          <cell r="BB116" t="str">
            <v>CATS2階</v>
          </cell>
          <cell r="BC116" t="str">
            <v>MAIL info@rivost.com</v>
          </cell>
          <cell r="BD116" t="str">
            <v>TEL 03-6806-6531</v>
          </cell>
        </row>
        <row r="117">
          <cell r="A117"/>
          <cell r="B117" t="str">
            <v>BFIVE</v>
          </cell>
          <cell r="C117" t="str">
            <v xml:space="preserve">日勝スポーツ工業株式会社 </v>
          </cell>
          <cell r="D117">
            <v>43687</v>
          </cell>
          <cell r="E117"/>
          <cell r="F117">
            <v>68543</v>
          </cell>
          <cell r="G117" t="str">
            <v>府中市立府中第二中学校様・淡色・パンツのみ</v>
          </cell>
          <cell r="H117">
            <v>5</v>
          </cell>
          <cell r="I117">
            <v>3510</v>
          </cell>
          <cell r="J117"/>
          <cell r="K117" t="str">
            <v>府中市立府中第二中学校様・濃色・パンツのみ</v>
          </cell>
          <cell r="L117">
            <v>5</v>
          </cell>
          <cell r="M117">
            <v>3510</v>
          </cell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 t="str">
            <v/>
          </cell>
          <cell r="AW117" t="str">
            <v/>
          </cell>
          <cell r="AX117" t="str">
            <v>バスケットボールユニフォームブランド BFIVE</v>
          </cell>
          <cell r="AY117" t="str">
            <v>株式会社フラスコ100cc</v>
          </cell>
          <cell r="AZ117" t="str">
            <v>〒116-0013</v>
          </cell>
          <cell r="BA117" t="str">
            <v>東京都荒川区西日暮里1-60-12</v>
          </cell>
          <cell r="BB117" t="str">
            <v>CATS2階</v>
          </cell>
          <cell r="BC117" t="str">
            <v>MAIL info@b-five.jp</v>
          </cell>
          <cell r="BD117" t="str">
            <v>TEL 03-6806-6534</v>
          </cell>
        </row>
        <row r="118">
          <cell r="A118"/>
          <cell r="B118" t="str">
            <v>RIVOST</v>
          </cell>
          <cell r="C118" t="str">
            <v>株式会社レイバン</v>
          </cell>
          <cell r="D118">
            <v>43690</v>
          </cell>
          <cell r="E118"/>
          <cell r="F118">
            <v>68204</v>
          </cell>
          <cell r="G118" t="str">
            <v>善行中学校バスケットボール部様・リバーシブル</v>
          </cell>
          <cell r="H118">
            <v>11</v>
          </cell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>
            <v>0</v>
          </cell>
          <cell r="AW118">
            <v>0</v>
          </cell>
          <cell r="AX118" t="str">
            <v>チームオーダースポーツウェアブランド RIVOST</v>
          </cell>
          <cell r="AY118" t="str">
            <v>株式会社フラスコ100cc</v>
          </cell>
          <cell r="AZ118" t="str">
            <v>〒116-0013</v>
          </cell>
          <cell r="BA118" t="str">
            <v>東京都荒川区西日暮里1-60-12</v>
          </cell>
          <cell r="BB118" t="str">
            <v>CATS2階</v>
          </cell>
          <cell r="BC118" t="str">
            <v>MAIL info@rivost.com</v>
          </cell>
          <cell r="BD118" t="str">
            <v>TEL 03-6806-6531</v>
          </cell>
        </row>
        <row r="119">
          <cell r="A119"/>
          <cell r="B119" t="str">
            <v>MILEGRA</v>
          </cell>
          <cell r="C119" t="str">
            <v xml:space="preserve">株式会社信州スポーツプロモーション 
</v>
          </cell>
          <cell r="D119">
            <v>43687</v>
          </cell>
          <cell r="E119">
            <v>43738</v>
          </cell>
          <cell r="F119">
            <v>69028</v>
          </cell>
          <cell r="G119" t="str">
            <v>あずさ様ユニフォーム半袖セット</v>
          </cell>
          <cell r="H119">
            <v>15</v>
          </cell>
          <cell r="I119">
            <v>7210</v>
          </cell>
          <cell r="J119"/>
          <cell r="K119" t="str">
            <v>あずさ様ユニフォーム長袖セット</v>
          </cell>
          <cell r="L119">
            <v>15</v>
          </cell>
          <cell r="M119">
            <v>7560</v>
          </cell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 t="str">
            <v/>
          </cell>
          <cell r="AW119" t="str">
            <v/>
          </cell>
          <cell r="AX119" t="str">
            <v>バレーボールユニフォームブランド MILEGRA</v>
          </cell>
          <cell r="AY119" t="str">
            <v>株式会社フラスコ100cc</v>
          </cell>
          <cell r="AZ119" t="str">
            <v>〒116-0013</v>
          </cell>
          <cell r="BA119" t="str">
            <v>東京都荒川区西日暮里1-60-12</v>
          </cell>
          <cell r="BB119" t="str">
            <v>CATS2階</v>
          </cell>
          <cell r="BC119" t="str">
            <v>MAIL info@milegra.jp</v>
          </cell>
          <cell r="BD119" t="str">
            <v>TEL 03-6806-6533</v>
          </cell>
        </row>
        <row r="120">
          <cell r="A120"/>
          <cell r="B120" t="str">
            <v>BFIVE</v>
          </cell>
          <cell r="C120" t="str">
            <v xml:space="preserve">日勝スポーツ工業株式会社 </v>
          </cell>
          <cell r="D120">
            <v>43690</v>
          </cell>
          <cell r="E120">
            <v>43738</v>
          </cell>
          <cell r="F120">
            <v>68629</v>
          </cell>
          <cell r="G120" t="str">
            <v>板橋区立高島第一中学校様</v>
          </cell>
          <cell r="H120"/>
          <cell r="I120">
            <v>49320</v>
          </cell>
          <cell r="J120">
            <v>65903</v>
          </cell>
          <cell r="K120" t="str">
            <v>入金不足分</v>
          </cell>
          <cell r="L120"/>
          <cell r="M120">
            <v>864</v>
          </cell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 t="str">
            <v/>
          </cell>
          <cell r="AW120" t="str">
            <v/>
          </cell>
          <cell r="AX120" t="str">
            <v>バスケットボールユニフォームブランド BFIVE</v>
          </cell>
          <cell r="AY120" t="str">
            <v>株式会社フラスコ100cc</v>
          </cell>
          <cell r="AZ120" t="str">
            <v>〒116-0013</v>
          </cell>
          <cell r="BA120" t="str">
            <v>東京都荒川区西日暮里1-60-12</v>
          </cell>
          <cell r="BB120" t="str">
            <v>CATS2階</v>
          </cell>
          <cell r="BC120" t="str">
            <v>MAIL info@b-five.jp</v>
          </cell>
          <cell r="BD120" t="str">
            <v>TEL 03-6806-6534</v>
          </cell>
        </row>
        <row r="121">
          <cell r="A121"/>
          <cell r="B121" t="str">
            <v>BFIVE</v>
          </cell>
          <cell r="C121" t="str">
            <v>株式会社信州スポーツスピリット</v>
          </cell>
          <cell r="D121">
            <v>43693</v>
          </cell>
          <cell r="E121">
            <v>43738</v>
          </cell>
          <cell r="F121"/>
          <cell r="G121" t="str">
            <v>会員用Tシャツ</v>
          </cell>
          <cell r="H121">
            <v>1260</v>
          </cell>
          <cell r="I121">
            <v>972</v>
          </cell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 t="str">
            <v/>
          </cell>
          <cell r="AW121" t="str">
            <v/>
          </cell>
          <cell r="AX121" t="str">
            <v>バスケットボールユニフォームブランド BFIVE</v>
          </cell>
          <cell r="AY121" t="str">
            <v>株式会社フラスコ100cc</v>
          </cell>
          <cell r="AZ121" t="str">
            <v>〒116-0013</v>
          </cell>
          <cell r="BA121" t="str">
            <v>東京都荒川区西日暮里1-60-12</v>
          </cell>
          <cell r="BB121" t="str">
            <v>CATS2階</v>
          </cell>
          <cell r="BC121" t="str">
            <v>MAIL info@b-five.jp</v>
          </cell>
          <cell r="BD121" t="str">
            <v>TEL 03-6806-6534</v>
          </cell>
        </row>
        <row r="122">
          <cell r="A122"/>
          <cell r="B122" t="str">
            <v>BFIVE</v>
          </cell>
          <cell r="C122" t="str">
            <v>株式会社信州スポーツスピリット</v>
          </cell>
          <cell r="D122">
            <v>43696</v>
          </cell>
          <cell r="E122">
            <v>43738</v>
          </cell>
          <cell r="F122">
            <v>69203</v>
          </cell>
          <cell r="G122" t="str">
            <v>プレシーズンゲーム用Tシャツ</v>
          </cell>
          <cell r="H122">
            <v>200</v>
          </cell>
          <cell r="I122">
            <v>1404</v>
          </cell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 t="str">
            <v/>
          </cell>
          <cell r="AW122" t="str">
            <v/>
          </cell>
          <cell r="AX122" t="str">
            <v>バスケットボールユニフォームブランド BFIVE</v>
          </cell>
          <cell r="AY122" t="str">
            <v>株式会社フラスコ100cc</v>
          </cell>
          <cell r="AZ122" t="str">
            <v>〒116-0013</v>
          </cell>
          <cell r="BA122" t="str">
            <v>東京都荒川区西日暮里1-60-12</v>
          </cell>
          <cell r="BB122" t="str">
            <v>CATS2階</v>
          </cell>
          <cell r="BC122" t="str">
            <v>MAIL info@b-five.jp</v>
          </cell>
          <cell r="BD122" t="str">
            <v>TEL 03-6806-6534</v>
          </cell>
        </row>
        <row r="123">
          <cell r="A123"/>
          <cell r="B123" t="str">
            <v>BFIVE</v>
          </cell>
          <cell r="C123" t="str">
            <v>株式会社信州スポーツスピリット</v>
          </cell>
          <cell r="D123">
            <v>43696</v>
          </cell>
          <cell r="E123">
            <v>43738</v>
          </cell>
          <cell r="F123">
            <v>69203</v>
          </cell>
          <cell r="G123" t="str">
            <v>プレシーズンゲーム用Tシャツ</v>
          </cell>
          <cell r="H123">
            <v>100</v>
          </cell>
          <cell r="I123">
            <v>1566</v>
          </cell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 t="str">
            <v/>
          </cell>
          <cell r="AW123" t="str">
            <v/>
          </cell>
          <cell r="AX123" t="str">
            <v>バスケットボールユニフォームブランド BFIVE</v>
          </cell>
          <cell r="AY123" t="str">
            <v>株式会社フラスコ100cc</v>
          </cell>
          <cell r="AZ123" t="str">
            <v>〒116-0013</v>
          </cell>
          <cell r="BA123" t="str">
            <v>東京都荒川区西日暮里1-60-12</v>
          </cell>
          <cell r="BB123" t="str">
            <v>CATS2階</v>
          </cell>
          <cell r="BC123" t="str">
            <v>MAIL info@b-five.jp</v>
          </cell>
          <cell r="BD123" t="str">
            <v>TEL 03-6806-6534</v>
          </cell>
        </row>
        <row r="124">
          <cell r="A124"/>
          <cell r="B124" t="str">
            <v>BFIVE</v>
          </cell>
          <cell r="C124" t="str">
            <v>株式会社信州スポーツスピリット</v>
          </cell>
          <cell r="D124">
            <v>43697</v>
          </cell>
          <cell r="E124">
            <v>43738</v>
          </cell>
          <cell r="F124">
            <v>69203</v>
          </cell>
          <cell r="G124" t="str">
            <v>プレシーズンゲーム用Tシャツ(スポンサーロゴ大)</v>
          </cell>
          <cell r="H124">
            <v>100</v>
          </cell>
          <cell r="I124">
            <v>2295</v>
          </cell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 t="str">
            <v/>
          </cell>
          <cell r="AW124" t="str">
            <v/>
          </cell>
          <cell r="AX124" t="str">
            <v>バスケットボールユニフォームブランド BFIVE</v>
          </cell>
          <cell r="AY124" t="str">
            <v>株式会社フラスコ100cc</v>
          </cell>
          <cell r="AZ124" t="str">
            <v>〒116-0013</v>
          </cell>
          <cell r="BA124" t="str">
            <v>東京都荒川区西日暮里1-60-12</v>
          </cell>
          <cell r="BB124" t="str">
            <v>CATS2階</v>
          </cell>
          <cell r="BC124" t="str">
            <v>MAIL info@b-five.jp</v>
          </cell>
          <cell r="BD124" t="str">
            <v>TEL 03-6806-6534</v>
          </cell>
        </row>
        <row r="125">
          <cell r="A125"/>
          <cell r="B125" t="str">
            <v>BFIVE</v>
          </cell>
          <cell r="C125" t="str">
            <v>株式会社信州スポーツスピリット</v>
          </cell>
          <cell r="D125">
            <v>43697</v>
          </cell>
          <cell r="E125">
            <v>43738</v>
          </cell>
          <cell r="F125">
            <v>69203</v>
          </cell>
          <cell r="G125" t="str">
            <v>プレシーズンゲーム用Tシャツ(スポンサーロゴ小)</v>
          </cell>
          <cell r="H125">
            <v>100</v>
          </cell>
          <cell r="I125">
            <v>1998</v>
          </cell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 t="str">
            <v/>
          </cell>
          <cell r="AW125" t="str">
            <v/>
          </cell>
          <cell r="AX125" t="str">
            <v>バスケットボールユニフォームブランド BFIVE</v>
          </cell>
          <cell r="AY125" t="str">
            <v>株式会社フラスコ100cc</v>
          </cell>
          <cell r="AZ125" t="str">
            <v>〒116-0013</v>
          </cell>
          <cell r="BA125" t="str">
            <v>東京都荒川区西日暮里1-60-12</v>
          </cell>
          <cell r="BB125" t="str">
            <v>CATS2階</v>
          </cell>
          <cell r="BC125" t="str">
            <v>MAIL info@b-five.jp</v>
          </cell>
          <cell r="BD125" t="str">
            <v>TEL 03-6806-6534</v>
          </cell>
        </row>
        <row r="126">
          <cell r="A126"/>
          <cell r="B126" t="str">
            <v>RIVOST</v>
          </cell>
          <cell r="C126" t="str">
            <v>株式会社レイバン</v>
          </cell>
          <cell r="D126">
            <v>43697</v>
          </cell>
          <cell r="E126">
            <v>43725</v>
          </cell>
          <cell r="F126">
            <v>65630</v>
          </cell>
          <cell r="G126" t="str">
            <v>大野南中学校バレー部様(田名SP)</v>
          </cell>
          <cell r="H126"/>
          <cell r="I126">
            <v>82800</v>
          </cell>
          <cell r="J126">
            <v>66087</v>
          </cell>
          <cell r="K126" t="str">
            <v>大野南中学校ハンドボール部様</v>
          </cell>
          <cell r="L126"/>
          <cell r="M126">
            <v>18800</v>
          </cell>
          <cell r="N126"/>
          <cell r="O126" t="str">
            <v>送料</v>
          </cell>
          <cell r="P126"/>
          <cell r="Q126">
            <v>1040</v>
          </cell>
          <cell r="R126">
            <v>67378</v>
          </cell>
          <cell r="S126" t="str">
            <v>武蔵丘高バスケ部様</v>
          </cell>
          <cell r="T126"/>
          <cell r="U126">
            <v>91600</v>
          </cell>
          <cell r="V126">
            <v>67486</v>
          </cell>
          <cell r="W126" t="str">
            <v>跡見学園バスケットボール部様</v>
          </cell>
          <cell r="X126"/>
          <cell r="Y126">
            <v>79300</v>
          </cell>
          <cell r="Z126">
            <v>67771</v>
          </cell>
          <cell r="AA126" t="str">
            <v>海老名高校様</v>
          </cell>
          <cell r="AB126"/>
          <cell r="AC126">
            <v>97200</v>
          </cell>
          <cell r="AD126">
            <v>68204</v>
          </cell>
          <cell r="AE126" t="str">
            <v>善行中学校バスケットボール部様</v>
          </cell>
          <cell r="AF126"/>
          <cell r="AG126">
            <v>78650</v>
          </cell>
          <cell r="AH126">
            <v>68405</v>
          </cell>
          <cell r="AI126" t="str">
            <v>北陽中学校バスケットボール部様</v>
          </cell>
          <cell r="AJ126"/>
          <cell r="AK126">
            <v>74800</v>
          </cell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>
            <v>41935</v>
          </cell>
          <cell r="AW126">
            <v>0</v>
          </cell>
          <cell r="AX126" t="str">
            <v>チームオーダースポーツウェアブランド RIVOST</v>
          </cell>
          <cell r="AY126" t="str">
            <v>株式会社フラスコ100cc</v>
          </cell>
          <cell r="AZ126" t="str">
            <v>〒116-0013</v>
          </cell>
          <cell r="BA126" t="str">
            <v>東京都荒川区西日暮里1-60-12</v>
          </cell>
          <cell r="BB126" t="str">
            <v>CATS2階</v>
          </cell>
          <cell r="BC126" t="str">
            <v>MAIL info@rivost.com</v>
          </cell>
          <cell r="BD126" t="str">
            <v>TEL 03-6806-6531</v>
          </cell>
        </row>
        <row r="127">
          <cell r="A127"/>
          <cell r="B127" t="str">
            <v>RIVOST</v>
          </cell>
          <cell r="C127" t="str">
            <v>ヨシダスポーツ</v>
          </cell>
          <cell r="D127">
            <v>43697</v>
          </cell>
          <cell r="E127">
            <v>43738</v>
          </cell>
          <cell r="F127"/>
          <cell r="G127" t="str">
            <v>ビブス</v>
          </cell>
          <cell r="H127">
            <v>20</v>
          </cell>
          <cell r="I127">
            <v>2475</v>
          </cell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>
            <v>198</v>
          </cell>
          <cell r="AW127">
            <v>3960</v>
          </cell>
          <cell r="AX127" t="str">
            <v>チームオーダースポーツウェアブランド RIVOST</v>
          </cell>
          <cell r="AY127" t="str">
            <v>株式会社フラスコ100cc</v>
          </cell>
          <cell r="AZ127" t="str">
            <v>〒116-0013</v>
          </cell>
          <cell r="BA127" t="str">
            <v>東京都荒川区西日暮里1-60-12</v>
          </cell>
          <cell r="BB127" t="str">
            <v>CATS2階</v>
          </cell>
          <cell r="BC127" t="str">
            <v>MAIL info@rivost.com</v>
          </cell>
          <cell r="BD127" t="str">
            <v>TEL 03-6806-6531</v>
          </cell>
        </row>
        <row r="128">
          <cell r="A128"/>
          <cell r="B128" t="str">
            <v>BFIVE</v>
          </cell>
          <cell r="C128" t="str">
            <v>日勝スポーツ工業株式会社</v>
          </cell>
          <cell r="D128">
            <v>43698</v>
          </cell>
          <cell r="E128"/>
          <cell r="F128">
            <v>68629</v>
          </cell>
          <cell r="G128" t="str">
            <v>板橋区立高島第一中学校様・淡色</v>
          </cell>
          <cell r="H128">
            <v>4</v>
          </cell>
          <cell r="I128"/>
          <cell r="J128"/>
          <cell r="K128" t="str">
            <v>板橋区立高島第一中学校様・濃色</v>
          </cell>
          <cell r="L128">
            <v>4</v>
          </cell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 t="str">
            <v/>
          </cell>
          <cell r="AW128" t="str">
            <v/>
          </cell>
          <cell r="AX128" t="str">
            <v>バスケットボールユニフォームブランド BFIVE</v>
          </cell>
          <cell r="AY128" t="str">
            <v>株式会社フラスコ100cc</v>
          </cell>
          <cell r="AZ128" t="str">
            <v>〒116-0013</v>
          </cell>
          <cell r="BA128" t="str">
            <v>東京都荒川区西日暮里1-60-12</v>
          </cell>
          <cell r="BB128" t="str">
            <v>CATS2階</v>
          </cell>
          <cell r="BC128" t="str">
            <v>MAIL info@b-five.jp</v>
          </cell>
          <cell r="BD128" t="str">
            <v>TEL 03-6806-6534</v>
          </cell>
        </row>
        <row r="129">
          <cell r="A129"/>
          <cell r="B129" t="str">
            <v>PixoAleiro</v>
          </cell>
          <cell r="C129" t="str">
            <v>株式会社エコ・プラン</v>
          </cell>
          <cell r="D129">
            <v>43699</v>
          </cell>
          <cell r="E129">
            <v>43738</v>
          </cell>
          <cell r="F129">
            <v>68972</v>
          </cell>
          <cell r="G129" t="str">
            <v>昇華ユニフォーム(シャツのみ/長袖)</v>
          </cell>
          <cell r="H129">
            <v>30</v>
          </cell>
          <cell r="I129">
            <v>5000</v>
          </cell>
          <cell r="J129"/>
          <cell r="K129" t="str">
            <v>スポンサーロゴ作成料</v>
          </cell>
          <cell r="L129">
            <v>9</v>
          </cell>
          <cell r="M129">
            <v>3000</v>
          </cell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 t="str">
            <v/>
          </cell>
          <cell r="AW129" t="str">
            <v/>
          </cell>
          <cell r="AX129" t="str">
            <v>サッカー・フットサルユニフォームブランド PixoAleiro</v>
          </cell>
          <cell r="AY129" t="str">
            <v>株式会社フラスコ100cc</v>
          </cell>
          <cell r="AZ129" t="str">
            <v>〒116-0013</v>
          </cell>
          <cell r="BA129" t="str">
            <v>東京都荒川区西日暮里1-60-12</v>
          </cell>
          <cell r="BB129" t="str">
            <v>CATS2階</v>
          </cell>
          <cell r="BC129" t="str">
            <v>MAIL info@pixoaleiro.com</v>
          </cell>
          <cell r="BD129" t="str">
            <v>TEL 03-6806-6688</v>
          </cell>
        </row>
        <row r="130">
          <cell r="A130" t="str">
            <v>　</v>
          </cell>
          <cell r="B130" t="str">
            <v>PixoAleiro</v>
          </cell>
          <cell r="C130" t="str">
            <v>株式会社エコ・プラン</v>
          </cell>
          <cell r="D130">
            <v>43699</v>
          </cell>
          <cell r="E130">
            <v>43738</v>
          </cell>
          <cell r="F130">
            <v>68972</v>
          </cell>
          <cell r="G130" t="str">
            <v>昇華ユニフォーム(シャツのみ/長袖)</v>
          </cell>
          <cell r="H130">
            <v>50</v>
          </cell>
          <cell r="I130">
            <v>4400</v>
          </cell>
          <cell r="J130"/>
          <cell r="K130" t="str">
            <v>スポンサーロゴ作成料</v>
          </cell>
          <cell r="L130">
            <v>9</v>
          </cell>
          <cell r="M130">
            <v>3000</v>
          </cell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 t="str">
            <v/>
          </cell>
          <cell r="AW130" t="str">
            <v/>
          </cell>
          <cell r="AX130" t="str">
            <v>サッカー・フットサルユニフォームブランド PixoAleiro</v>
          </cell>
          <cell r="AY130" t="str">
            <v>株式会社フラスコ100cc</v>
          </cell>
          <cell r="AZ130" t="str">
            <v>〒116-0013</v>
          </cell>
          <cell r="BA130" t="str">
            <v>東京都荒川区西日暮里1-60-12</v>
          </cell>
          <cell r="BB130" t="str">
            <v>CATS2階</v>
          </cell>
          <cell r="BC130" t="str">
            <v>MAIL info@pixoaleiro.com</v>
          </cell>
          <cell r="BD130" t="str">
            <v>TEL 03-6806-6688</v>
          </cell>
        </row>
        <row r="131">
          <cell r="A131" t="str">
            <v>　</v>
          </cell>
          <cell r="B131" t="str">
            <v>RIVOST</v>
          </cell>
          <cell r="C131" t="str">
            <v>株式会社レイバン</v>
          </cell>
          <cell r="D131">
            <v>43699</v>
          </cell>
          <cell r="E131"/>
          <cell r="F131">
            <v>67773</v>
          </cell>
          <cell r="G131" t="str">
            <v>海老名高校バスケ</v>
          </cell>
          <cell r="H131">
            <v>11</v>
          </cell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>
            <v>0</v>
          </cell>
          <cell r="AW131">
            <v>0</v>
          </cell>
          <cell r="AX131" t="str">
            <v>チームオーダースポーツウェアブランド RIVOST</v>
          </cell>
          <cell r="AY131" t="str">
            <v>株式会社フラスコ100cc</v>
          </cell>
          <cell r="AZ131" t="str">
            <v>〒116-0013</v>
          </cell>
          <cell r="BA131" t="str">
            <v>東京都荒川区西日暮里1-60-12</v>
          </cell>
          <cell r="BB131" t="str">
            <v>CATS2階</v>
          </cell>
          <cell r="BC131" t="str">
            <v>MAIL info@rivost.com</v>
          </cell>
          <cell r="BD131" t="str">
            <v>TEL 03-6806-6531</v>
          </cell>
        </row>
        <row r="132">
          <cell r="A132"/>
          <cell r="B132" t="str">
            <v>BFIVE</v>
          </cell>
          <cell r="C132" t="str">
            <v>株式会社毎日コムネット</v>
          </cell>
          <cell r="D132">
            <v>43703</v>
          </cell>
          <cell r="E132">
            <v>43799</v>
          </cell>
          <cell r="F132"/>
          <cell r="G132" t="str">
            <v>ラベンダーカップセカンダリーシャツ</v>
          </cell>
          <cell r="H132">
            <v>17</v>
          </cell>
          <cell r="I132">
            <v>4250</v>
          </cell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 t="str">
            <v/>
          </cell>
          <cell r="AW132" t="str">
            <v/>
          </cell>
          <cell r="AX132" t="str">
            <v>バスケットボールユニフォームブランド BFIVE</v>
          </cell>
          <cell r="AY132" t="str">
            <v>株式会社フラスコ100cc</v>
          </cell>
          <cell r="AZ132" t="str">
            <v>〒116-0013</v>
          </cell>
          <cell r="BA132" t="str">
            <v>東京都荒川区西日暮里1-60-12</v>
          </cell>
          <cell r="BB132" t="str">
            <v>CATS2階</v>
          </cell>
          <cell r="BC132" t="str">
            <v>MAIL info@b-five.jp</v>
          </cell>
          <cell r="BD132" t="str">
            <v>TEL 03-6806-6534</v>
          </cell>
        </row>
        <row r="133">
          <cell r="A133"/>
          <cell r="B133" t="str">
            <v>RIVOST</v>
          </cell>
          <cell r="C133" t="str">
            <v>株式会社レイバン</v>
          </cell>
          <cell r="D133">
            <v>43703</v>
          </cell>
          <cell r="E133"/>
          <cell r="F133">
            <v>68709</v>
          </cell>
          <cell r="G133" t="str">
            <v>木更津総合高バレー部(アズSP)様</v>
          </cell>
          <cell r="H133">
            <v>7</v>
          </cell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>
            <v>0</v>
          </cell>
          <cell r="AW133">
            <v>0</v>
          </cell>
          <cell r="AX133" t="str">
            <v>チームオーダースポーツウェアブランド RIVOST</v>
          </cell>
          <cell r="AY133" t="str">
            <v>株式会社フラスコ100cc</v>
          </cell>
          <cell r="AZ133" t="str">
            <v>〒116-0013</v>
          </cell>
          <cell r="BA133" t="str">
            <v>東京都荒川区西日暮里1-60-12</v>
          </cell>
          <cell r="BB133" t="str">
            <v>CATS2階</v>
          </cell>
          <cell r="BC133" t="str">
            <v>MAIL info@rivost.com</v>
          </cell>
          <cell r="BD133" t="str">
            <v>TEL 03-6806-6531</v>
          </cell>
        </row>
        <row r="134">
          <cell r="A134"/>
          <cell r="B134" t="str">
            <v>SORK</v>
          </cell>
          <cell r="C134" t="str">
            <v>合同会社リチウム</v>
          </cell>
          <cell r="D134">
            <v>43708</v>
          </cell>
          <cell r="E134">
            <v>43738</v>
          </cell>
          <cell r="F134">
            <v>68035</v>
          </cell>
          <cell r="G134" t="str">
            <v>ホワイトベースボールシャツ</v>
          </cell>
          <cell r="H134"/>
          <cell r="I134">
            <v>23970</v>
          </cell>
          <cell r="J134">
            <v>68157</v>
          </cell>
          <cell r="K134" t="str">
            <v>ホワイトベースボールシャツ</v>
          </cell>
          <cell r="L134"/>
          <cell r="M134">
            <v>15980</v>
          </cell>
          <cell r="N134">
            <v>68421</v>
          </cell>
          <cell r="O134" t="str">
            <v>虹色ベースボールシャツ</v>
          </cell>
          <cell r="P134"/>
          <cell r="Q134">
            <v>7990</v>
          </cell>
          <cell r="R134">
            <v>68533</v>
          </cell>
          <cell r="S134" t="str">
            <v>虹色ベースボールシャツ</v>
          </cell>
          <cell r="T134"/>
          <cell r="U134">
            <v>141600</v>
          </cell>
          <cell r="V134"/>
          <cell r="W134" t="str">
            <v>ホワイトベースボールシャツ</v>
          </cell>
          <cell r="X134"/>
          <cell r="Y134">
            <v>7990</v>
          </cell>
          <cell r="Z134">
            <v>68641</v>
          </cell>
          <cell r="AA134" t="str">
            <v>ホワイトベースボールシャツ</v>
          </cell>
          <cell r="AB134"/>
          <cell r="AC134">
            <v>7990</v>
          </cell>
          <cell r="AD134">
            <v>69074</v>
          </cell>
          <cell r="AE134" t="str">
            <v>虹色ベースボールシャツ</v>
          </cell>
          <cell r="AG134">
            <v>31960</v>
          </cell>
          <cell r="AH134"/>
          <cell r="AI134" t="str">
            <v>ホワイトベースボールシャツ</v>
          </cell>
          <cell r="AJ134"/>
          <cell r="AK134">
            <v>7990</v>
          </cell>
          <cell r="AL134">
            <v>69133</v>
          </cell>
          <cell r="AM134" t="str">
            <v>虹色ベースボールシャツ</v>
          </cell>
          <cell r="AO134">
            <v>15980</v>
          </cell>
          <cell r="AP134"/>
          <cell r="AQ134" t="str">
            <v>ホワイトベースボールシャツ</v>
          </cell>
          <cell r="AR134"/>
          <cell r="AS134">
            <v>15980</v>
          </cell>
          <cell r="AT134"/>
          <cell r="AU134"/>
          <cell r="AV134" t="str">
            <v/>
          </cell>
          <cell r="AW134" t="str">
            <v/>
          </cell>
          <cell r="AX134" t="str">
            <v>野球ユニフォームブランド SORK</v>
          </cell>
          <cell r="AY134" t="str">
            <v>株式会社フラスコ100cc</v>
          </cell>
          <cell r="AZ134" t="str">
            <v>〒116-0013</v>
          </cell>
          <cell r="BA134" t="str">
            <v>東京都荒川区西日暮里1-60-12</v>
          </cell>
          <cell r="BB134" t="str">
            <v>CATS2階</v>
          </cell>
          <cell r="BC134" t="str">
            <v>MAIL info@sork.jp</v>
          </cell>
          <cell r="BD134" t="str">
            <v>TEL 03-6806-6537</v>
          </cell>
        </row>
        <row r="135">
          <cell r="A135"/>
          <cell r="B135" t="str">
            <v>SORK</v>
          </cell>
          <cell r="C135" t="str">
            <v>合同会社リチウム</v>
          </cell>
          <cell r="D135">
            <v>43708</v>
          </cell>
          <cell r="E135">
            <v>43738</v>
          </cell>
          <cell r="F135">
            <v>69188</v>
          </cell>
          <cell r="G135" t="str">
            <v>ホワイトベースボールシャツ</v>
          </cell>
          <cell r="H135"/>
          <cell r="I135">
            <v>7990</v>
          </cell>
          <cell r="J135"/>
          <cell r="K135" t="str">
            <v>虹色ベースボールシャツ</v>
          </cell>
          <cell r="L135"/>
          <cell r="M135">
            <v>7990</v>
          </cell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2030</v>
          </cell>
          <cell r="AU135"/>
          <cell r="AV135" t="str">
            <v/>
          </cell>
          <cell r="AW135" t="str">
            <v/>
          </cell>
          <cell r="AX135" t="str">
            <v>野球ユニフォームブランド SORK</v>
          </cell>
          <cell r="AY135" t="str">
            <v>株式会社フラスコ100cc</v>
          </cell>
          <cell r="AZ135" t="str">
            <v>〒116-0013</v>
          </cell>
          <cell r="BA135" t="str">
            <v>東京都荒川区西日暮里1-60-12</v>
          </cell>
          <cell r="BB135" t="str">
            <v>CATS2階</v>
          </cell>
          <cell r="BC135" t="str">
            <v>MAIL info@sork.jp</v>
          </cell>
          <cell r="BD135" t="str">
            <v>TEL 03-6806-6537</v>
          </cell>
        </row>
        <row r="136">
          <cell r="A136"/>
          <cell r="B136" t="str">
            <v>RIVOST</v>
          </cell>
          <cell r="C136" t="str">
            <v>株式会社Machiuma</v>
          </cell>
          <cell r="D136">
            <v>43708</v>
          </cell>
          <cell r="E136">
            <v>43738</v>
          </cell>
          <cell r="F136">
            <v>68603</v>
          </cell>
          <cell r="G136" t="str">
            <v>DAC Tシャツ</v>
          </cell>
          <cell r="H136"/>
          <cell r="I136">
            <v>4140</v>
          </cell>
          <cell r="J136"/>
          <cell r="K136" t="str">
            <v>送料</v>
          </cell>
          <cell r="L136"/>
          <cell r="M136">
            <v>473</v>
          </cell>
          <cell r="N136">
            <v>68700</v>
          </cell>
          <cell r="O136" t="str">
            <v>インディバポロシャツ</v>
          </cell>
          <cell r="P136"/>
          <cell r="Q136">
            <v>25920</v>
          </cell>
          <cell r="R136"/>
          <cell r="S136" t="str">
            <v>送料</v>
          </cell>
          <cell r="T136"/>
          <cell r="U136">
            <v>1040</v>
          </cell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>
            <v>2524</v>
          </cell>
          <cell r="AW136">
            <v>0</v>
          </cell>
          <cell r="AX136" t="str">
            <v>チームオーダースポーツウェアブランド RIVOST</v>
          </cell>
          <cell r="AY136" t="str">
            <v>株式会社フラスコ100cc</v>
          </cell>
          <cell r="AZ136" t="str">
            <v>〒116-0013</v>
          </cell>
          <cell r="BA136" t="str">
            <v>東京都荒川区西日暮里1-60-12</v>
          </cell>
          <cell r="BB136" t="str">
            <v>CATS2階</v>
          </cell>
          <cell r="BC136" t="str">
            <v>MAIL info@rivost.com</v>
          </cell>
          <cell r="BD136" t="str">
            <v>TEL 03-6806-6531</v>
          </cell>
        </row>
        <row r="137">
          <cell r="A137"/>
          <cell r="B137" t="str">
            <v>RIVOST</v>
          </cell>
          <cell r="C137" t="str">
            <v>スポーツファシリティ株式会社</v>
          </cell>
          <cell r="D137">
            <v>43708</v>
          </cell>
          <cell r="E137">
            <v>43738</v>
          </cell>
          <cell r="F137">
            <v>67924</v>
          </cell>
          <cell r="G137" t="str">
            <v>3チーム分</v>
          </cell>
          <cell r="H137"/>
          <cell r="I137">
            <v>7833</v>
          </cell>
          <cell r="J137">
            <v>68043</v>
          </cell>
          <cell r="K137" t="str">
            <v>5チーム分</v>
          </cell>
          <cell r="L137"/>
          <cell r="M137">
            <v>13055</v>
          </cell>
          <cell r="N137">
            <v>68045</v>
          </cell>
          <cell r="O137" t="str">
            <v>5チーム分</v>
          </cell>
          <cell r="P137"/>
          <cell r="Q137">
            <v>13055</v>
          </cell>
          <cell r="R137">
            <v>68046</v>
          </cell>
          <cell r="S137" t="str">
            <v>4チーム分</v>
          </cell>
          <cell r="T137"/>
          <cell r="U137">
            <v>10444</v>
          </cell>
          <cell r="V137">
            <v>68047</v>
          </cell>
          <cell r="W137" t="str">
            <v>4チーム分</v>
          </cell>
          <cell r="X137"/>
          <cell r="Y137">
            <v>10444</v>
          </cell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>
            <v>4384</v>
          </cell>
          <cell r="AW137">
            <v>0</v>
          </cell>
          <cell r="AX137" t="str">
            <v>チームオーダースポーツウェアブランド RIVOST</v>
          </cell>
          <cell r="AY137" t="str">
            <v>株式会社フラスコ100cc</v>
          </cell>
          <cell r="AZ137" t="str">
            <v>〒116-0013</v>
          </cell>
          <cell r="BA137" t="str">
            <v>東京都荒川区西日暮里1-60-12</v>
          </cell>
          <cell r="BB137" t="str">
            <v>CATS2階</v>
          </cell>
          <cell r="BC137" t="str">
            <v>MAIL info@rivost.com</v>
          </cell>
          <cell r="BD137" t="str">
            <v>TEL 03-6806-6531</v>
          </cell>
        </row>
        <row r="138">
          <cell r="A138"/>
          <cell r="B138" t="str">
            <v>PixoAleiro</v>
          </cell>
          <cell r="C138" t="str">
            <v>オッズ・パーク株式会社</v>
          </cell>
          <cell r="D138">
            <v>43708</v>
          </cell>
          <cell r="E138">
            <v>43753</v>
          </cell>
          <cell r="F138">
            <v>67604</v>
          </cell>
          <cell r="G138" t="str">
            <v>昇華ユニフォーム</v>
          </cell>
          <cell r="H138">
            <v>170</v>
          </cell>
          <cell r="I138">
            <v>3402</v>
          </cell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 t="str">
            <v/>
          </cell>
          <cell r="AW138" t="str">
            <v/>
          </cell>
          <cell r="AX138" t="str">
            <v>サッカー・フットサルユニフォームブランド PixoAleiro</v>
          </cell>
          <cell r="AY138" t="str">
            <v>株式会社フラスコ100cc</v>
          </cell>
          <cell r="AZ138" t="str">
            <v>〒116-0013</v>
          </cell>
          <cell r="BA138" t="str">
            <v>東京都荒川区西日暮里1-60-12</v>
          </cell>
          <cell r="BB138" t="str">
            <v>CATS2階</v>
          </cell>
          <cell r="BC138" t="str">
            <v>MAIL info@pixoaleiro.com</v>
          </cell>
          <cell r="BD138" t="str">
            <v>TEL 03-6806-6688</v>
          </cell>
        </row>
        <row r="139">
          <cell r="A139"/>
          <cell r="B139" t="str">
            <v>BFIVE</v>
          </cell>
          <cell r="C139" t="str">
            <v>日勝スポーツ工業株式会社</v>
          </cell>
          <cell r="D139">
            <v>43708</v>
          </cell>
          <cell r="E139">
            <v>43738</v>
          </cell>
          <cell r="F139">
            <v>68543</v>
          </cell>
          <cell r="G139" t="str">
            <v>府中市立府中第二中学校様/淡色/パンツ</v>
          </cell>
          <cell r="H139">
            <v>5</v>
          </cell>
          <cell r="I139">
            <v>3510</v>
          </cell>
          <cell r="J139"/>
          <cell r="K139" t="str">
            <v>府中市立府中第二中学校様/濃色/パンツ</v>
          </cell>
          <cell r="L139">
            <v>5</v>
          </cell>
          <cell r="M139">
            <v>3510</v>
          </cell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 t="str">
            <v/>
          </cell>
          <cell r="AW139" t="str">
            <v/>
          </cell>
          <cell r="AX139" t="str">
            <v>バスケットボールユニフォームブランド BFIVE</v>
          </cell>
          <cell r="AY139" t="str">
            <v>株式会社フラスコ100cc</v>
          </cell>
          <cell r="AZ139" t="str">
            <v>〒116-0013</v>
          </cell>
          <cell r="BA139" t="str">
            <v>東京都荒川区西日暮里1-60-12</v>
          </cell>
          <cell r="BB139" t="str">
            <v>CATS2階</v>
          </cell>
          <cell r="BC139" t="str">
            <v>MAIL info@b-five.jp</v>
          </cell>
          <cell r="BD139" t="str">
            <v>TEL 03-6806-6534</v>
          </cell>
        </row>
        <row r="140">
          <cell r="A140"/>
          <cell r="B140" t="str">
            <v>MILEGRA</v>
          </cell>
          <cell r="C140" t="str">
            <v>株式会社信州スポーツプロモーション</v>
          </cell>
          <cell r="D140">
            <v>43708</v>
          </cell>
          <cell r="E140">
            <v>43738</v>
          </cell>
          <cell r="F140">
            <v>69028</v>
          </cell>
          <cell r="G140" t="str">
            <v>あずさ様/半袖セット</v>
          </cell>
          <cell r="H140"/>
          <cell r="I140">
            <v>108150</v>
          </cell>
          <cell r="J140"/>
          <cell r="K140" t="str">
            <v>あずさ様/長袖セット</v>
          </cell>
          <cell r="L140"/>
          <cell r="M140">
            <v>113400</v>
          </cell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 t="str">
            <v/>
          </cell>
          <cell r="AW140" t="str">
            <v/>
          </cell>
          <cell r="AX140" t="str">
            <v>バレーボールユニフォームブランド MILEGRA</v>
          </cell>
          <cell r="AY140" t="str">
            <v>株式会社フラスコ100cc</v>
          </cell>
          <cell r="AZ140" t="str">
            <v>〒116-0013</v>
          </cell>
          <cell r="BA140" t="str">
            <v>東京都荒川区西日暮里1-60-12</v>
          </cell>
          <cell r="BB140" t="str">
            <v>CATS2階</v>
          </cell>
          <cell r="BC140" t="str">
            <v>MAIL info@milegra.jp</v>
          </cell>
          <cell r="BD140" t="str">
            <v>TEL 03-6806-6533</v>
          </cell>
        </row>
        <row r="141">
          <cell r="A141"/>
          <cell r="B141" t="str">
            <v>MILEGRA</v>
          </cell>
          <cell r="C141" t="str">
            <v>山崎 幸一郎</v>
          </cell>
          <cell r="D141">
            <v>43708</v>
          </cell>
          <cell r="E141">
            <v>43738</v>
          </cell>
          <cell r="F141">
            <v>68963</v>
          </cell>
          <cell r="G141" t="str">
            <v>Tシャツ</v>
          </cell>
          <cell r="H141"/>
          <cell r="I141">
            <v>47880</v>
          </cell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 t="str">
            <v/>
          </cell>
          <cell r="AW141" t="str">
            <v/>
          </cell>
          <cell r="AX141" t="str">
            <v>バレーボールユニフォームブランド MILEGRA</v>
          </cell>
          <cell r="AY141" t="str">
            <v>株式会社フラスコ100cc</v>
          </cell>
          <cell r="AZ141" t="str">
            <v>〒116-0013</v>
          </cell>
          <cell r="BA141" t="str">
            <v>東京都荒川区西日暮里1-60-12</v>
          </cell>
          <cell r="BB141" t="str">
            <v>CATS2階</v>
          </cell>
          <cell r="BC141" t="str">
            <v>MAIL info@milegra.jp</v>
          </cell>
          <cell r="BD141" t="str">
            <v>TEL 03-6806-6533</v>
          </cell>
        </row>
        <row r="142">
          <cell r="A142"/>
          <cell r="B142" t="str">
            <v>UNITEN</v>
          </cell>
          <cell r="C142" t="str">
            <v>株式会社サウンドリバー</v>
          </cell>
          <cell r="D142">
            <v>43708</v>
          </cell>
          <cell r="E142">
            <v>43738</v>
          </cell>
          <cell r="F142">
            <v>69110</v>
          </cell>
          <cell r="G142" t="str">
            <v>UN-LVP19HS</v>
          </cell>
          <cell r="H142"/>
          <cell r="I142">
            <v>138000</v>
          </cell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 t="str">
            <v/>
          </cell>
          <cell r="AW142" t="str">
            <v/>
          </cell>
          <cell r="AX142" t="str">
            <v>サッカーユニフォームブランド UNITEN</v>
          </cell>
          <cell r="AY142" t="str">
            <v>株式会社フラスコ100cc</v>
          </cell>
          <cell r="AZ142" t="str">
            <v>〒116-0013</v>
          </cell>
          <cell r="BA142" t="str">
            <v>東京都荒川区西日暮里1-60-12</v>
          </cell>
          <cell r="BB142" t="str">
            <v>CATS2階</v>
          </cell>
          <cell r="BC142" t="str">
            <v>MAIL info@uni-ten.com</v>
          </cell>
          <cell r="BD142" t="str">
            <v>TEL 03-6806-6533</v>
          </cell>
        </row>
        <row r="143">
          <cell r="B143" t="str">
            <v>BFIVE</v>
          </cell>
          <cell r="C143" t="str">
            <v>株式会社信州スポーツスピリット</v>
          </cell>
          <cell r="D143">
            <v>43708</v>
          </cell>
          <cell r="E143">
            <v>43738</v>
          </cell>
          <cell r="F143">
            <v>65922</v>
          </cell>
          <cell r="G143" t="str">
            <v>千曲商工会議所様/ポロシャツ/ネイビー</v>
          </cell>
          <cell r="H143">
            <v>8</v>
          </cell>
          <cell r="I143">
            <v>1980</v>
          </cell>
          <cell r="J143"/>
          <cell r="K143" t="str">
            <v>千曲商工会議所様/ポロシャツ/ホワイト</v>
          </cell>
          <cell r="L143">
            <v>4</v>
          </cell>
          <cell r="M143">
            <v>1980</v>
          </cell>
          <cell r="N143">
            <v>68704</v>
          </cell>
          <cell r="O143" t="str">
            <v xml:space="preserve">シャーリングマフラータオル </v>
          </cell>
          <cell r="P143">
            <v>2500</v>
          </cell>
          <cell r="Q143">
            <v>810</v>
          </cell>
          <cell r="R143">
            <v>68905</v>
          </cell>
          <cell r="S143" t="str">
            <v>千曲市役所様/ポロシャツ/ホワイト</v>
          </cell>
          <cell r="T143">
            <v>1</v>
          </cell>
          <cell r="U143">
            <v>1980</v>
          </cell>
          <cell r="V143">
            <v>69014</v>
          </cell>
          <cell r="W143" t="str">
            <v>オーセンティックユニフォーム(マクヘンリー選手分)</v>
          </cell>
          <cell r="X143">
            <v>30</v>
          </cell>
          <cell r="Y143">
            <v>5292</v>
          </cell>
          <cell r="Z143">
            <v>69202</v>
          </cell>
          <cell r="AA143" t="str">
            <v xml:space="preserve">会員用Tシャツ </v>
          </cell>
          <cell r="AB143">
            <v>1260</v>
          </cell>
          <cell r="AC143">
            <v>972</v>
          </cell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>
            <v>1633</v>
          </cell>
          <cell r="AU143"/>
          <cell r="AV143" t="str">
            <v/>
          </cell>
          <cell r="AW143" t="str">
            <v/>
          </cell>
          <cell r="AX143" t="str">
            <v>バスケットボールユニフォームブランド BFIVE</v>
          </cell>
          <cell r="AY143" t="str">
            <v>株式会社フラスコ100cc</v>
          </cell>
          <cell r="AZ143" t="str">
            <v>〒116-0013</v>
          </cell>
          <cell r="BA143" t="str">
            <v>東京都荒川区西日暮里1-60-12</v>
          </cell>
          <cell r="BB143" t="str">
            <v>CATS2階</v>
          </cell>
          <cell r="BC143" t="str">
            <v>MAIL info@b-five.jp</v>
          </cell>
          <cell r="BD143" t="str">
            <v>TEL 03-6806-6534</v>
          </cell>
        </row>
        <row r="144">
          <cell r="B144" t="str">
            <v>RIVOST</v>
          </cell>
          <cell r="C144" t="str">
            <v>有限会社ヤマザキスポーツ</v>
          </cell>
          <cell r="D144">
            <v>43708</v>
          </cell>
          <cell r="E144">
            <v>43738</v>
          </cell>
          <cell r="F144">
            <v>67800</v>
          </cell>
          <cell r="G144" t="str">
            <v>ローズFC様</v>
          </cell>
          <cell r="H144"/>
          <cell r="I144">
            <v>30030</v>
          </cell>
          <cell r="J144">
            <v>68166</v>
          </cell>
          <cell r="K144" t="str">
            <v>FCアレグリ様</v>
          </cell>
          <cell r="L144"/>
          <cell r="M144">
            <v>6325</v>
          </cell>
          <cell r="N144"/>
          <cell r="O144" t="str">
            <v>送料</v>
          </cell>
          <cell r="P144"/>
          <cell r="Q144">
            <v>473</v>
          </cell>
          <cell r="R144">
            <v>68861</v>
          </cell>
          <cell r="S144" t="str">
            <v>ローズFC様</v>
          </cell>
          <cell r="T144"/>
          <cell r="U144">
            <v>18205</v>
          </cell>
          <cell r="V144"/>
          <cell r="W144" t="str">
            <v>送料</v>
          </cell>
          <cell r="X144"/>
          <cell r="Y144">
            <v>1040</v>
          </cell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>
            <v>4484</v>
          </cell>
          <cell r="AW144">
            <v>0</v>
          </cell>
          <cell r="AX144" t="str">
            <v>チームオーダースポーツウェアブランド RIVOST</v>
          </cell>
          <cell r="AY144" t="str">
            <v>株式会社フラスコ100cc</v>
          </cell>
          <cell r="AZ144" t="str">
            <v>〒116-0013</v>
          </cell>
          <cell r="BA144" t="str">
            <v>東京都荒川区西日暮里1-60-12</v>
          </cell>
          <cell r="BB144" t="str">
            <v>CATS2階</v>
          </cell>
          <cell r="BC144" t="str">
            <v>MAIL info@rivost.com</v>
          </cell>
          <cell r="BD144" t="str">
            <v>TEL 03-6806-6531</v>
          </cell>
        </row>
        <row r="145">
          <cell r="B145" t="str">
            <v>RIVOST</v>
          </cell>
          <cell r="C145" t="str">
            <v>有限会社ニュー富士スポーツ</v>
          </cell>
          <cell r="D145">
            <v>43708</v>
          </cell>
          <cell r="E145">
            <v>43756</v>
          </cell>
          <cell r="F145">
            <v>66647</v>
          </cell>
          <cell r="G145" t="str">
            <v>堀兼中学校男子バスケットボール部様</v>
          </cell>
          <cell r="H145"/>
          <cell r="I145">
            <v>60060</v>
          </cell>
          <cell r="J145">
            <v>66954</v>
          </cell>
          <cell r="K145" t="str">
            <v>山王中学校男子バスケットボール部様</v>
          </cell>
          <cell r="L145"/>
          <cell r="M145">
            <v>94380</v>
          </cell>
          <cell r="N145">
            <v>67880</v>
          </cell>
          <cell r="O145" t="str">
            <v>入間川中学校女子バスケットボール部様</v>
          </cell>
          <cell r="P145"/>
          <cell r="Q145">
            <v>90720</v>
          </cell>
          <cell r="R145">
            <v>68372</v>
          </cell>
          <cell r="S145" t="str">
            <v>狭山台中学校バスケットボール部様</v>
          </cell>
          <cell r="T145"/>
          <cell r="U145">
            <v>254820</v>
          </cell>
          <cell r="V145">
            <v>67762</v>
          </cell>
          <cell r="W145" t="str">
            <v xml:space="preserve">オリジナルタグ </v>
          </cell>
          <cell r="X145"/>
          <cell r="Y145">
            <v>8000</v>
          </cell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>
            <v>39996</v>
          </cell>
          <cell r="AW145">
            <v>0</v>
          </cell>
          <cell r="AX145" t="str">
            <v>チームオーダースポーツウェアブランド RIVOST</v>
          </cell>
          <cell r="AY145" t="str">
            <v>株式会社フラスコ100cc</v>
          </cell>
          <cell r="AZ145" t="str">
            <v>〒116-0013</v>
          </cell>
          <cell r="BA145" t="str">
            <v>東京都荒川区西日暮里1-60-12</v>
          </cell>
          <cell r="BB145" t="str">
            <v>CATS2階</v>
          </cell>
          <cell r="BC145" t="str">
            <v>MAIL info@rivost.com</v>
          </cell>
          <cell r="BD145" t="str">
            <v>TEL 03-6806-6531</v>
          </cell>
        </row>
        <row r="146">
          <cell r="B146" t="str">
            <v>RIVOST</v>
          </cell>
          <cell r="C146" t="str">
            <v>Active株式会社 </v>
          </cell>
          <cell r="D146">
            <v>43708</v>
          </cell>
          <cell r="E146">
            <v>43738</v>
          </cell>
          <cell r="F146">
            <v>68545</v>
          </cell>
          <cell r="G146" t="str">
            <v>個人名入りピンクユニフォーム(201907～)</v>
          </cell>
          <cell r="H146">
            <v>7</v>
          </cell>
          <cell r="I146">
            <v>3000</v>
          </cell>
          <cell r="K146" t="str">
            <v>送料</v>
          </cell>
          <cell r="L146">
            <v>1</v>
          </cell>
          <cell r="M146">
            <v>1040</v>
          </cell>
          <cell r="N146">
            <v>68560</v>
          </cell>
          <cell r="O146" t="str">
            <v>個人名入り水色ユニフォーム(201907～)</v>
          </cell>
          <cell r="P146">
            <v>7</v>
          </cell>
          <cell r="Q146">
            <v>3000</v>
          </cell>
          <cell r="R146"/>
          <cell r="S146" t="str">
            <v>送料</v>
          </cell>
          <cell r="T146">
            <v>1</v>
          </cell>
          <cell r="U146">
            <v>1040</v>
          </cell>
          <cell r="V146">
            <v>68561</v>
          </cell>
          <cell r="W146" t="str">
            <v>水色ユニフォーム(201907～)</v>
          </cell>
          <cell r="X146">
            <v>10</v>
          </cell>
          <cell r="Y146">
            <v>3000</v>
          </cell>
          <cell r="Z146"/>
          <cell r="AA146" t="str">
            <v>ピンクユニフォーム(201907～)</v>
          </cell>
          <cell r="AB146">
            <v>7</v>
          </cell>
          <cell r="AC146">
            <v>3000</v>
          </cell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>
            <v>1126</v>
          </cell>
          <cell r="AW146">
            <v>7606</v>
          </cell>
          <cell r="AX146" t="str">
            <v>チームオーダースポーツウェアブランド RIVOST</v>
          </cell>
          <cell r="AY146" t="str">
            <v>株式会社フラスコ100cc</v>
          </cell>
          <cell r="AZ146" t="str">
            <v>〒116-0013</v>
          </cell>
          <cell r="BA146" t="str">
            <v>東京都荒川区西日暮里1-60-12</v>
          </cell>
          <cell r="BB146" t="str">
            <v>CATS2階</v>
          </cell>
          <cell r="BC146" t="str">
            <v>MAIL info@rivost.com</v>
          </cell>
          <cell r="BD146" t="str">
            <v>TEL 03-6806-6531</v>
          </cell>
        </row>
        <row r="147">
          <cell r="B147" t="str">
            <v>RIVOST</v>
          </cell>
          <cell r="C147" t="str">
            <v>株式会社レイバン</v>
          </cell>
          <cell r="D147">
            <v>43713</v>
          </cell>
          <cell r="E147"/>
          <cell r="F147">
            <v>69313</v>
          </cell>
          <cell r="G147" t="str">
            <v>藤塚中バスケ部様/パンツのみ</v>
          </cell>
          <cell r="H147">
            <v>13</v>
          </cell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>
            <v>0</v>
          </cell>
          <cell r="AW147">
            <v>0</v>
          </cell>
          <cell r="AX147" t="str">
            <v>チームオーダースポーツウェアブランド RIVOST</v>
          </cell>
          <cell r="AY147" t="str">
            <v>株式会社フラスコ100cc</v>
          </cell>
          <cell r="AZ147" t="str">
            <v>〒116-0013</v>
          </cell>
          <cell r="BA147" t="str">
            <v>東京都荒川区西日暮里1-60-12</v>
          </cell>
          <cell r="BB147" t="str">
            <v>CATS2階</v>
          </cell>
          <cell r="BC147" t="str">
            <v>MAIL info@rivost.com</v>
          </cell>
          <cell r="BD147" t="str">
            <v>TEL 03-6806-6531</v>
          </cell>
        </row>
        <row r="148">
          <cell r="B148" t="str">
            <v>RIVOST</v>
          </cell>
          <cell r="C148" t="str">
            <v>有限会社トアシステム</v>
          </cell>
          <cell r="D148">
            <v>43708</v>
          </cell>
          <cell r="E148">
            <v>43738</v>
          </cell>
          <cell r="F148">
            <v>67507</v>
          </cell>
          <cell r="G148" t="str">
            <v>BONDS様</v>
          </cell>
          <cell r="H148"/>
          <cell r="I148">
            <v>16992</v>
          </cell>
          <cell r="J148">
            <v>68026</v>
          </cell>
          <cell r="K148" t="str">
            <v>CDY様プラクティスウェア,中巨摩BASKETCOUNT様</v>
          </cell>
          <cell r="L148"/>
          <cell r="M148">
            <v>147600</v>
          </cell>
          <cell r="N148">
            <v>68054</v>
          </cell>
          <cell r="O148" t="str">
            <v>流経大柏高校様＋送料</v>
          </cell>
          <cell r="P148"/>
          <cell r="Q148">
            <v>6704</v>
          </cell>
          <cell r="R148">
            <v>68123</v>
          </cell>
          <cell r="S148" t="str">
            <v>HAMASAKA様</v>
          </cell>
          <cell r="T148"/>
          <cell r="U148">
            <v>41712</v>
          </cell>
          <cell r="V148">
            <v>68385</v>
          </cell>
          <cell r="W148" t="str">
            <v>須賀中学校女子様</v>
          </cell>
          <cell r="X148"/>
          <cell r="Y148">
            <v>26544</v>
          </cell>
          <cell r="Z148">
            <v>68392</v>
          </cell>
          <cell r="AA148" t="str">
            <v>中部電力（SHIZUOKA）様</v>
          </cell>
          <cell r="AB148"/>
          <cell r="AC148">
            <v>119232</v>
          </cell>
          <cell r="AD148">
            <v>68547</v>
          </cell>
          <cell r="AE148" t="str">
            <v>河口湖南中学校様</v>
          </cell>
          <cell r="AF148"/>
          <cell r="AG148">
            <v>72864</v>
          </cell>
          <cell r="AH148">
            <v>68655</v>
          </cell>
          <cell r="AI148" t="str">
            <v>CDY様ユニフォームシャツ＋送料</v>
          </cell>
          <cell r="AJ148"/>
          <cell r="AK148">
            <v>10976</v>
          </cell>
          <cell r="AL148">
            <v>68696</v>
          </cell>
          <cell r="AM148" t="str">
            <v>フーパー様</v>
          </cell>
          <cell r="AN148"/>
          <cell r="AO148">
            <v>66240</v>
          </cell>
          <cell r="AP148">
            <v>68875</v>
          </cell>
          <cell r="AQ148" t="str">
            <v>TRIPLE DOUBLE様</v>
          </cell>
          <cell r="AR148"/>
          <cell r="AS148">
            <v>64464</v>
          </cell>
          <cell r="AT148"/>
          <cell r="AU148"/>
          <cell r="AV148">
            <v>45862</v>
          </cell>
          <cell r="AW148">
            <v>0</v>
          </cell>
          <cell r="AX148" t="str">
            <v>チームオーダースポーツウェアブランド RIVOST</v>
          </cell>
          <cell r="AY148" t="str">
            <v>株式会社フラスコ100cc</v>
          </cell>
          <cell r="AZ148" t="str">
            <v>〒116-0013</v>
          </cell>
          <cell r="BA148" t="str">
            <v>東京都荒川区西日暮里1-60-12</v>
          </cell>
          <cell r="BB148" t="str">
            <v>CATS2階</v>
          </cell>
          <cell r="BC148" t="str">
            <v>MAIL info@rivost.com</v>
          </cell>
          <cell r="BD148" t="str">
            <v>TEL 03-6806-6531</v>
          </cell>
        </row>
        <row r="149">
          <cell r="B149" t="str">
            <v>RIVOST</v>
          </cell>
          <cell r="C149" t="str">
            <v>スポーツストーリーズ</v>
          </cell>
          <cell r="D149">
            <v>43708</v>
          </cell>
          <cell r="E149">
            <v>43738</v>
          </cell>
          <cell r="F149">
            <v>66650</v>
          </cell>
          <cell r="G149" t="str">
            <v>シュトルツ様</v>
          </cell>
          <cell r="H149"/>
          <cell r="I149">
            <v>68420</v>
          </cell>
          <cell r="J149">
            <v>68133</v>
          </cell>
          <cell r="K149" t="str">
            <v>NICIGAS様</v>
          </cell>
          <cell r="L149"/>
          <cell r="M149">
            <v>480000</v>
          </cell>
          <cell r="N149">
            <v>68452</v>
          </cell>
          <cell r="O149" t="str">
            <v>NICIGAS様・追加注文</v>
          </cell>
          <cell r="P149"/>
          <cell r="Q149">
            <v>127650</v>
          </cell>
          <cell r="R149">
            <v>68582</v>
          </cell>
          <cell r="S149" t="str">
            <v>NICIGAS様・追加注文</v>
          </cell>
          <cell r="T149"/>
          <cell r="U149">
            <v>3450</v>
          </cell>
          <cell r="V149">
            <v>68936</v>
          </cell>
          <cell r="W149" t="str">
            <v>NICIGAS様・追加注文</v>
          </cell>
          <cell r="X149"/>
          <cell r="Y149">
            <v>13800</v>
          </cell>
          <cell r="Z149"/>
          <cell r="AA149" t="str">
            <v>送料</v>
          </cell>
          <cell r="AB149"/>
          <cell r="AC149">
            <v>840</v>
          </cell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>
            <v>55532</v>
          </cell>
          <cell r="AW149">
            <v>0</v>
          </cell>
          <cell r="AX149" t="str">
            <v>チームオーダースポーツウェアブランド RIVOST</v>
          </cell>
          <cell r="AY149" t="str">
            <v>株式会社フラスコ100cc</v>
          </cell>
          <cell r="AZ149" t="str">
            <v>〒116-0013</v>
          </cell>
          <cell r="BA149" t="str">
            <v>東京都荒川区西日暮里1-60-12</v>
          </cell>
          <cell r="BB149" t="str">
            <v>CATS2階</v>
          </cell>
          <cell r="BC149" t="str">
            <v>MAIL info@rivost.com</v>
          </cell>
          <cell r="BD149" t="str">
            <v>TEL 03-6806-6531</v>
          </cell>
        </row>
        <row r="150">
          <cell r="B150" t="str">
            <v>RIVOST</v>
          </cell>
          <cell r="C150" t="str">
            <v>株式会社KJスポーツ</v>
          </cell>
          <cell r="D150">
            <v>43708</v>
          </cell>
          <cell r="E150">
            <v>43738</v>
          </cell>
          <cell r="F150">
            <v>68025</v>
          </cell>
          <cell r="G150" t="str">
            <v>東村山六中女子様</v>
          </cell>
          <cell r="H150"/>
          <cell r="I150">
            <v>51840</v>
          </cell>
          <cell r="J150">
            <v>68138</v>
          </cell>
          <cell r="K150" t="str">
            <v>小金井南中様</v>
          </cell>
          <cell r="L150"/>
          <cell r="M150">
            <v>99120</v>
          </cell>
          <cell r="N150">
            <v>68190</v>
          </cell>
          <cell r="O150" t="str">
            <v>東久留米東様</v>
          </cell>
          <cell r="P150"/>
          <cell r="Q150">
            <v>58620</v>
          </cell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>
            <v>16765</v>
          </cell>
          <cell r="AW150">
            <v>0</v>
          </cell>
          <cell r="AX150" t="str">
            <v>チームオーダースポーツウェアブランド RIVOST</v>
          </cell>
          <cell r="AY150" t="str">
            <v>株式会社フラスコ100cc</v>
          </cell>
          <cell r="AZ150" t="str">
            <v>〒116-0013</v>
          </cell>
          <cell r="BA150" t="str">
            <v>東京都荒川区西日暮里1-60-12</v>
          </cell>
          <cell r="BB150" t="str">
            <v>CATS2階</v>
          </cell>
          <cell r="BC150" t="str">
            <v>MAIL info@rivost.com</v>
          </cell>
          <cell r="BD150" t="str">
            <v>TEL 03-6806-6531</v>
          </cell>
        </row>
        <row r="151">
          <cell r="B151" t="str">
            <v>RIVOST</v>
          </cell>
          <cell r="C151" t="str">
            <v>株式会社BAL</v>
          </cell>
          <cell r="D151">
            <v>43708</v>
          </cell>
          <cell r="E151">
            <v>43738</v>
          </cell>
          <cell r="F151">
            <v>68111</v>
          </cell>
          <cell r="G151" t="str">
            <v>ウラスタ様</v>
          </cell>
          <cell r="H151"/>
          <cell r="I151">
            <v>5650</v>
          </cell>
          <cell r="J151">
            <v>68114</v>
          </cell>
          <cell r="K151" t="str">
            <v>LUCKY7様</v>
          </cell>
          <cell r="L151"/>
          <cell r="M151">
            <v>77100</v>
          </cell>
          <cell r="N151">
            <v>68935</v>
          </cell>
          <cell r="O151" t="str">
            <v>ウラスタ様</v>
          </cell>
          <cell r="P151"/>
          <cell r="Q151">
            <v>13890</v>
          </cell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>
            <v>7731</v>
          </cell>
          <cell r="AW151">
            <v>0</v>
          </cell>
          <cell r="AX151" t="str">
            <v>チームオーダースポーツウェアブランド RIVOST</v>
          </cell>
          <cell r="AY151" t="str">
            <v>株式会社フラスコ100cc</v>
          </cell>
          <cell r="AZ151" t="str">
            <v>〒116-0013</v>
          </cell>
          <cell r="BA151" t="str">
            <v>東京都荒川区西日暮里1-60-12</v>
          </cell>
          <cell r="BB151" t="str">
            <v>CATS2階</v>
          </cell>
          <cell r="BC151" t="str">
            <v>MAIL info@rivost.com</v>
          </cell>
          <cell r="BD151" t="str">
            <v>TEL 03-6806-6531</v>
          </cell>
        </row>
        <row r="152">
          <cell r="B152" t="str">
            <v>PixoAleiro</v>
          </cell>
          <cell r="C152" t="str">
            <v>一般社団法人ペラーダ</v>
          </cell>
          <cell r="D152">
            <v>43708</v>
          </cell>
          <cell r="E152">
            <v>43738</v>
          </cell>
          <cell r="F152">
            <v>68868</v>
          </cell>
          <cell r="G152" t="str">
            <v>プラクティスシャツ</v>
          </cell>
          <cell r="H152">
            <v>1</v>
          </cell>
          <cell r="I152">
            <v>4800</v>
          </cell>
          <cell r="J152"/>
          <cell r="K152" t="str">
            <v>ポロシャツ</v>
          </cell>
          <cell r="L152">
            <v>1</v>
          </cell>
          <cell r="M152">
            <v>2000</v>
          </cell>
          <cell r="N152"/>
          <cell r="O152" t="str">
            <v>ジャージ</v>
          </cell>
          <cell r="P152">
            <v>1</v>
          </cell>
          <cell r="Q152">
            <v>6700</v>
          </cell>
          <cell r="R152"/>
          <cell r="S152" t="str">
            <v>ユニフォーム上下・イエロー</v>
          </cell>
          <cell r="T152">
            <v>1</v>
          </cell>
          <cell r="U152">
            <v>4800</v>
          </cell>
          <cell r="V152"/>
          <cell r="W152" t="str">
            <v>ユニフォーム上下・グリーン</v>
          </cell>
          <cell r="X152">
            <v>1</v>
          </cell>
          <cell r="Y152">
            <v>4800</v>
          </cell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>
            <v>1123</v>
          </cell>
          <cell r="AU152"/>
          <cell r="AV152" t="str">
            <v/>
          </cell>
          <cell r="AW152" t="str">
            <v/>
          </cell>
          <cell r="AX152" t="str">
            <v>サッカー・フットサルユニフォームブランド PixoAleiro</v>
          </cell>
          <cell r="AY152" t="str">
            <v>株式会社フラスコ100cc</v>
          </cell>
          <cell r="AZ152" t="str">
            <v>〒116-0013</v>
          </cell>
          <cell r="BA152" t="str">
            <v>東京都荒川区西日暮里1-60-12</v>
          </cell>
          <cell r="BB152" t="str">
            <v>CATS2階</v>
          </cell>
          <cell r="BC152" t="str">
            <v>MAIL info@pixoaleiro.com</v>
          </cell>
          <cell r="BD152" t="str">
            <v>TEL 03-6806-6688</v>
          </cell>
        </row>
        <row r="153">
          <cell r="A153" t="str">
            <v>　</v>
          </cell>
          <cell r="B153" t="str">
            <v>RIVOST</v>
          </cell>
          <cell r="C153" t="str">
            <v>クロスポベースボールショップ</v>
          </cell>
          <cell r="D153">
            <v>43708</v>
          </cell>
          <cell r="E153">
            <v>43738</v>
          </cell>
          <cell r="F153">
            <v>68887</v>
          </cell>
          <cell r="G153" t="str">
            <v>BILLS様</v>
          </cell>
          <cell r="H153"/>
          <cell r="I153">
            <v>5720</v>
          </cell>
          <cell r="J153"/>
          <cell r="K153" t="str">
            <v>送料</v>
          </cell>
          <cell r="L153"/>
          <cell r="M153">
            <v>840</v>
          </cell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>
            <v>524</v>
          </cell>
          <cell r="AW153">
            <v>0</v>
          </cell>
          <cell r="AX153" t="str">
            <v>チームオーダースポーツウェアブランド RIVOST</v>
          </cell>
          <cell r="AY153" t="str">
            <v>株式会社フラスコ100cc</v>
          </cell>
          <cell r="AZ153" t="str">
            <v>〒116-0013</v>
          </cell>
          <cell r="BA153" t="str">
            <v>東京都荒川区西日暮里1-60-12</v>
          </cell>
          <cell r="BB153" t="str">
            <v>CATS2階</v>
          </cell>
          <cell r="BC153" t="str">
            <v>MAIL info@rivost.com</v>
          </cell>
          <cell r="BD153" t="str">
            <v>TEL 03-6806-6531</v>
          </cell>
        </row>
        <row r="154">
          <cell r="A154" t="str">
            <v>　</v>
          </cell>
          <cell r="B154" t="str">
            <v>RIVOST</v>
          </cell>
          <cell r="C154" t="str">
            <v>有限会社ホシノ</v>
          </cell>
          <cell r="D154">
            <v>43708</v>
          </cell>
          <cell r="E154">
            <v>43738</v>
          </cell>
          <cell r="F154">
            <v>67493</v>
          </cell>
          <cell r="G154" t="str">
            <v>Hybrid</v>
          </cell>
          <cell r="H154"/>
          <cell r="I154">
            <v>115700</v>
          </cell>
          <cell r="J154">
            <v>67753</v>
          </cell>
          <cell r="K154" t="str">
            <v>Frights</v>
          </cell>
          <cell r="L154"/>
          <cell r="M154">
            <v>12000</v>
          </cell>
          <cell r="N154">
            <v>67869</v>
          </cell>
          <cell r="O154" t="str">
            <v>JGFA</v>
          </cell>
          <cell r="P154"/>
          <cell r="Q154">
            <v>7426</v>
          </cell>
          <cell r="R154">
            <v>68023</v>
          </cell>
          <cell r="S154" t="str">
            <v>Colors</v>
          </cell>
          <cell r="T154"/>
          <cell r="U154">
            <v>40050</v>
          </cell>
          <cell r="V154">
            <v>68361</v>
          </cell>
          <cell r="W154" t="str">
            <v>Colors</v>
          </cell>
          <cell r="X154"/>
          <cell r="Y154">
            <v>4450</v>
          </cell>
          <cell r="Z154">
            <v>68583</v>
          </cell>
          <cell r="AA154" t="str">
            <v>ACスクリプト</v>
          </cell>
          <cell r="AB154"/>
          <cell r="AC154">
            <v>5400</v>
          </cell>
          <cell r="AD154">
            <v>68873</v>
          </cell>
          <cell r="AE154" t="str">
            <v>JGFA</v>
          </cell>
          <cell r="AF154"/>
          <cell r="AG154">
            <v>7426</v>
          </cell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>
            <v>15396</v>
          </cell>
          <cell r="AW154">
            <v>0</v>
          </cell>
          <cell r="AX154" t="str">
            <v>チームオーダースポーツウェアブランド RIVOST</v>
          </cell>
          <cell r="AY154" t="str">
            <v>株式会社フラスコ100cc</v>
          </cell>
          <cell r="AZ154" t="str">
            <v>〒116-0013</v>
          </cell>
          <cell r="BA154" t="str">
            <v>東京都荒川区西日暮里1-60-12</v>
          </cell>
          <cell r="BB154" t="str">
            <v>CATS2階</v>
          </cell>
          <cell r="BC154" t="str">
            <v>MAIL info@rivost.com</v>
          </cell>
          <cell r="BD154" t="str">
            <v>TEL 03-6806-6531</v>
          </cell>
        </row>
        <row r="155">
          <cell r="A155"/>
          <cell r="B155" t="str">
            <v>PixoAleiro</v>
          </cell>
          <cell r="C155" t="str">
            <v>株式会社CTC</v>
          </cell>
          <cell r="D155">
            <v>43708</v>
          </cell>
          <cell r="E155">
            <v>43738</v>
          </cell>
          <cell r="F155">
            <v>66888</v>
          </cell>
          <cell r="G155" t="str">
            <v>NAKAYOSHI</v>
          </cell>
          <cell r="H155">
            <v>1</v>
          </cell>
          <cell r="I155">
            <v>6500</v>
          </cell>
          <cell r="J155">
            <v>66896</v>
          </cell>
          <cell r="K155" t="str">
            <v>TSUKUSHI</v>
          </cell>
          <cell r="L155" t="str">
            <v>一式</v>
          </cell>
          <cell r="M155">
            <v>67500</v>
          </cell>
          <cell r="N155">
            <v>66897</v>
          </cell>
          <cell r="O155" t="str">
            <v>みずほsc</v>
          </cell>
          <cell r="P155">
            <v>10</v>
          </cell>
          <cell r="Q155">
            <v>6500</v>
          </cell>
          <cell r="R155">
            <v>67018</v>
          </cell>
          <cell r="S155" t="str">
            <v>ACE</v>
          </cell>
          <cell r="T155">
            <v>1</v>
          </cell>
          <cell r="U155">
            <v>6500</v>
          </cell>
          <cell r="V155">
            <v>67870</v>
          </cell>
          <cell r="W155" t="str">
            <v>WAKAMATSU</v>
          </cell>
          <cell r="X155">
            <v>4</v>
          </cell>
          <cell r="Y155">
            <v>6500</v>
          </cell>
          <cell r="Z155">
            <v>67730</v>
          </cell>
          <cell r="AA155" t="str">
            <v>REGULUS</v>
          </cell>
          <cell r="AB155">
            <v>2</v>
          </cell>
          <cell r="AC155">
            <v>5500</v>
          </cell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>
            <v>2937</v>
          </cell>
          <cell r="AU155"/>
          <cell r="AV155" t="str">
            <v/>
          </cell>
          <cell r="AW155" t="str">
            <v/>
          </cell>
          <cell r="AX155" t="str">
            <v>サッカー・フットサルユニフォームブランド PixoAleiro</v>
          </cell>
          <cell r="AY155" t="str">
            <v>株式会社フラスコ100cc</v>
          </cell>
          <cell r="AZ155" t="str">
            <v>〒116-0013</v>
          </cell>
          <cell r="BA155" t="str">
            <v>東京都荒川区西日暮里1-60-12</v>
          </cell>
          <cell r="BB155" t="str">
            <v>CATS2階</v>
          </cell>
          <cell r="BC155" t="str">
            <v>MAIL info@pixoaleiro.com</v>
          </cell>
          <cell r="BD155" t="str">
            <v>TEL 03-6806-6688</v>
          </cell>
        </row>
        <row r="156">
          <cell r="A156" t="str">
            <v>　</v>
          </cell>
          <cell r="B156" t="str">
            <v>RIVOST</v>
          </cell>
          <cell r="C156" t="str">
            <v>株式会社バロックジャパンリミテッド</v>
          </cell>
          <cell r="D156">
            <v>43735</v>
          </cell>
          <cell r="E156">
            <v>43769</v>
          </cell>
          <cell r="F156">
            <v>67611</v>
          </cell>
          <cell r="G156" t="str">
            <v>Sun sister※送料込</v>
          </cell>
          <cell r="H156" t="str">
            <v>一式</v>
          </cell>
          <cell r="I156">
            <v>12340</v>
          </cell>
          <cell r="J156">
            <v>68971</v>
          </cell>
          <cell r="K156" t="str">
            <v>Sun sister</v>
          </cell>
          <cell r="L156" t="str">
            <v>一式</v>
          </cell>
          <cell r="M156">
            <v>80500</v>
          </cell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>
            <v>7427</v>
          </cell>
          <cell r="AW156" t="e">
            <v>#VALUE!</v>
          </cell>
          <cell r="AX156" t="str">
            <v>チームオーダースポーツウェアブランド RIVOST</v>
          </cell>
          <cell r="AY156" t="str">
            <v>株式会社フラスコ100cc</v>
          </cell>
          <cell r="AZ156" t="str">
            <v>〒116-0013</v>
          </cell>
          <cell r="BA156" t="str">
            <v>東京都荒川区西日暮里1-60-12</v>
          </cell>
          <cell r="BB156" t="str">
            <v>CATS2階</v>
          </cell>
          <cell r="BC156" t="str">
            <v>MAIL info@rivost.com</v>
          </cell>
          <cell r="BD156" t="str">
            <v>TEL 03-6806-6531</v>
          </cell>
        </row>
        <row r="157">
          <cell r="A157" t="str">
            <v>　</v>
          </cell>
          <cell r="B157" t="str">
            <v>RIVOST</v>
          </cell>
          <cell r="C157" t="str">
            <v>横浜バスケットボールクラブ</v>
          </cell>
          <cell r="D157">
            <v>43708</v>
          </cell>
          <cell r="E157">
            <v>43738</v>
          </cell>
          <cell r="F157">
            <v>66850</v>
          </cell>
          <cell r="G157" t="str">
            <v>Rabbits</v>
          </cell>
          <cell r="H157" t="str">
            <v>一式</v>
          </cell>
          <cell r="I157">
            <v>163890</v>
          </cell>
          <cell r="J157">
            <v>68876</v>
          </cell>
          <cell r="K157" t="str">
            <v>Js</v>
          </cell>
          <cell r="L157" t="str">
            <v>一式</v>
          </cell>
          <cell r="M157">
            <v>131112</v>
          </cell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>
            <v>23600</v>
          </cell>
          <cell r="AW157" t="e">
            <v>#VALUE!</v>
          </cell>
          <cell r="AX157" t="str">
            <v>チームオーダースポーツウェアブランド RIVOST</v>
          </cell>
          <cell r="AY157" t="str">
            <v>株式会社フラスコ100cc</v>
          </cell>
          <cell r="AZ157" t="str">
            <v>〒116-0013</v>
          </cell>
          <cell r="BA157" t="str">
            <v>東京都荒川区西日暮里1-60-12</v>
          </cell>
          <cell r="BB157" t="str">
            <v>CATS2階</v>
          </cell>
          <cell r="BC157" t="str">
            <v>MAIL info@rivost.com</v>
          </cell>
          <cell r="BD157" t="str">
            <v>TEL 03-6806-6531</v>
          </cell>
        </row>
        <row r="158">
          <cell r="A158" t="str">
            <v>　</v>
          </cell>
          <cell r="B158" t="str">
            <v>RIVOST</v>
          </cell>
          <cell r="C158" t="str">
            <v>横浜バスケットボールクラブ</v>
          </cell>
          <cell r="D158">
            <v>43708</v>
          </cell>
          <cell r="E158">
            <v>43738</v>
          </cell>
          <cell r="F158">
            <v>68624</v>
          </cell>
          <cell r="G158" t="str">
            <v>戸塚ミニバス</v>
          </cell>
          <cell r="H158" t="str">
            <v>一式</v>
          </cell>
          <cell r="I158">
            <v>48780</v>
          </cell>
          <cell r="J158">
            <v>68725</v>
          </cell>
          <cell r="K158" t="str">
            <v>サイモンタオル</v>
          </cell>
          <cell r="L158" t="str">
            <v>一式</v>
          </cell>
          <cell r="M158">
            <v>170000</v>
          </cell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>
            <v>17502</v>
          </cell>
          <cell r="AW158" t="e">
            <v>#VALUE!</v>
          </cell>
          <cell r="AX158" t="str">
            <v>チームオーダースポーツウェアブランド RIVOST</v>
          </cell>
          <cell r="AY158" t="str">
            <v>株式会社フラスコ100cc</v>
          </cell>
          <cell r="AZ158" t="str">
            <v>〒116-0013</v>
          </cell>
          <cell r="BA158" t="str">
            <v>東京都荒川区西日暮里1-60-12</v>
          </cell>
          <cell r="BB158" t="str">
            <v>CATS2階</v>
          </cell>
          <cell r="BC158" t="str">
            <v>MAIL info@rivost.com</v>
          </cell>
          <cell r="BD158" t="str">
            <v>TEL 03-6806-6531</v>
          </cell>
        </row>
        <row r="159">
          <cell r="A159" t="str">
            <v>　</v>
          </cell>
          <cell r="B159" t="str">
            <v>BFIVE</v>
          </cell>
          <cell r="C159" t="str">
            <v>日勝スポーツ工業株式会社</v>
          </cell>
          <cell r="D159">
            <v>43728</v>
          </cell>
          <cell r="E159"/>
          <cell r="F159">
            <v>69789</v>
          </cell>
          <cell r="G159" t="str">
            <v>狛江第三中学校バスケットボール部様/女子/淡色</v>
          </cell>
          <cell r="H159">
            <v>10</v>
          </cell>
          <cell r="I159"/>
          <cell r="J159"/>
          <cell r="K159" t="str">
            <v>狛江第三中学校バスケットボール部様/女子/濃色</v>
          </cell>
          <cell r="L159">
            <v>10</v>
          </cell>
          <cell r="M159"/>
          <cell r="N159"/>
          <cell r="O159" t="str">
            <v>狛江第三中学校バスケットボール部様/男子/淡色</v>
          </cell>
          <cell r="P159">
            <v>3</v>
          </cell>
          <cell r="Q159"/>
          <cell r="R159"/>
          <cell r="S159" t="str">
            <v>狛江第三中学校バスケットボール部様/男子/濃色</v>
          </cell>
          <cell r="T159">
            <v>3</v>
          </cell>
          <cell r="U159"/>
          <cell r="V159"/>
          <cell r="W159" t="str">
            <v>狛江第三中学校バスケットボール部様/男子/淡色</v>
          </cell>
          <cell r="X159">
            <v>1</v>
          </cell>
          <cell r="Y159"/>
          <cell r="Z159"/>
          <cell r="AA159" t="str">
            <v>狛江第三中学校バスケットボール部様/男子/濃色</v>
          </cell>
          <cell r="AB159">
            <v>1</v>
          </cell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 t="str">
            <v/>
          </cell>
          <cell r="AW159" t="str">
            <v/>
          </cell>
          <cell r="AX159" t="str">
            <v>バスケットボールユニフォームブランド BFIVE</v>
          </cell>
          <cell r="AY159" t="str">
            <v>株式会社フラスコ100cc</v>
          </cell>
          <cell r="AZ159" t="str">
            <v>〒116-0013</v>
          </cell>
          <cell r="BA159" t="str">
            <v>東京都荒川区西日暮里1-60-12</v>
          </cell>
          <cell r="BB159" t="str">
            <v>CATS2階</v>
          </cell>
          <cell r="BC159" t="str">
            <v>MAIL info@b-five.jp</v>
          </cell>
          <cell r="BD159" t="str">
            <v>TEL 03-6806-6534</v>
          </cell>
        </row>
        <row r="160">
          <cell r="A160"/>
          <cell r="B160" t="str">
            <v>RIVOST</v>
          </cell>
          <cell r="C160" t="str">
            <v>株式会社カメラのタカギ　サッカーショップフォトプラス</v>
          </cell>
          <cell r="D160">
            <v>43719</v>
          </cell>
          <cell r="E160"/>
          <cell r="F160">
            <v>69388</v>
          </cell>
          <cell r="G160" t="str">
            <v>足立区サッカー協会女子部</v>
          </cell>
          <cell r="H160">
            <v>18</v>
          </cell>
          <cell r="I160">
            <v>6780</v>
          </cell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>
            <v>542</v>
          </cell>
          <cell r="AW160">
            <v>9763</v>
          </cell>
          <cell r="AX160" t="str">
            <v>チームオーダースポーツウェアブランド RIVOST</v>
          </cell>
          <cell r="AY160" t="str">
            <v>株式会社フラスコ100cc</v>
          </cell>
          <cell r="AZ160" t="str">
            <v>〒116-0013</v>
          </cell>
          <cell r="BA160" t="str">
            <v>東京都荒川区西日暮里1-60-12</v>
          </cell>
          <cell r="BB160" t="str">
            <v>CATS2階</v>
          </cell>
          <cell r="BC160" t="str">
            <v>MAIL info@rivost.com</v>
          </cell>
          <cell r="BD160" t="str">
            <v>TEL 03-6806-6531</v>
          </cell>
        </row>
        <row r="161">
          <cell r="A161" t="str">
            <v>　</v>
          </cell>
          <cell r="B161" t="str">
            <v>RIVOST</v>
          </cell>
          <cell r="C161" t="str">
            <v>株式会社シナテック</v>
          </cell>
          <cell r="D161">
            <v>43726</v>
          </cell>
          <cell r="E161">
            <v>43768</v>
          </cell>
          <cell r="F161"/>
          <cell r="G161" t="str">
            <v>R-SFBGW02-18(シャツのみ)</v>
          </cell>
          <cell r="H161">
            <v>40</v>
          </cell>
          <cell r="I161">
            <v>4140</v>
          </cell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>
            <v>331</v>
          </cell>
          <cell r="AW161">
            <v>16560</v>
          </cell>
          <cell r="AX161" t="str">
            <v>チームオーダースポーツウェアブランド RIVOST</v>
          </cell>
          <cell r="AY161" t="str">
            <v>株式会社フラスコ100cc</v>
          </cell>
          <cell r="AZ161" t="str">
            <v>〒116-0013</v>
          </cell>
          <cell r="BA161" t="str">
            <v>東京都荒川区西日暮里1-60-12</v>
          </cell>
          <cell r="BB161" t="str">
            <v>CATS2階</v>
          </cell>
          <cell r="BC161" t="str">
            <v>MAIL info@rivost.com</v>
          </cell>
          <cell r="BD161" t="str">
            <v>TEL 03-6806-6531</v>
          </cell>
        </row>
        <row r="162">
          <cell r="A162"/>
          <cell r="B162" t="str">
            <v>SORK</v>
          </cell>
          <cell r="C162" t="str">
            <v>スポーツデータバンク沖縄株式会社</v>
          </cell>
          <cell r="D162">
            <v>43742</v>
          </cell>
          <cell r="E162">
            <v>43769</v>
          </cell>
          <cell r="F162"/>
          <cell r="G162" t="str">
            <v>ドライ シルキータッチ Tシャツ</v>
          </cell>
          <cell r="H162">
            <v>32</v>
          </cell>
          <cell r="I162">
            <v>1900</v>
          </cell>
          <cell r="J162"/>
          <cell r="K162"/>
          <cell r="L162"/>
          <cell r="M162"/>
          <cell r="N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 t="str">
            <v/>
          </cell>
          <cell r="AW162" t="str">
            <v/>
          </cell>
          <cell r="AX162" t="str">
            <v>野球ユニフォームブランド SORK</v>
          </cell>
          <cell r="AY162" t="str">
            <v>株式会社フラスコ100cc</v>
          </cell>
          <cell r="AZ162" t="str">
            <v>〒116-0013</v>
          </cell>
          <cell r="BA162" t="str">
            <v>東京都荒川区西日暮里1-60-12</v>
          </cell>
          <cell r="BB162" t="str">
            <v>CATS2階</v>
          </cell>
          <cell r="BC162" t="str">
            <v>MAIL info@sork.jp</v>
          </cell>
          <cell r="BD162" t="str">
            <v>TEL 03-6806-6537</v>
          </cell>
        </row>
        <row r="163">
          <cell r="A163" t="str">
            <v>　</v>
          </cell>
          <cell r="B163" t="str">
            <v>RIVOST</v>
          </cell>
          <cell r="C163" t="str">
            <v>株式会社レイバン</v>
          </cell>
          <cell r="D163">
            <v>43734</v>
          </cell>
          <cell r="E163">
            <v>43759</v>
          </cell>
          <cell r="F163">
            <v>67773</v>
          </cell>
          <cell r="G163" t="str">
            <v>海老名高校様</v>
          </cell>
          <cell r="H163"/>
          <cell r="I163">
            <v>86900</v>
          </cell>
          <cell r="J163">
            <v>68709</v>
          </cell>
          <cell r="K163" t="str">
            <v>木更津総合高バレー部(アズSP)様</v>
          </cell>
          <cell r="L163"/>
          <cell r="M163">
            <v>24150</v>
          </cell>
          <cell r="N163"/>
          <cell r="O163" t="str">
            <v>送料</v>
          </cell>
          <cell r="P163"/>
          <cell r="Q163">
            <v>1040</v>
          </cell>
          <cell r="R163">
            <v>69313</v>
          </cell>
          <cell r="S163" t="str">
            <v>藤塚中バスケ部様</v>
          </cell>
          <cell r="T163"/>
          <cell r="U163">
            <v>38350</v>
          </cell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>
            <v>12035</v>
          </cell>
          <cell r="AW163">
            <v>0</v>
          </cell>
          <cell r="AX163" t="str">
            <v>チームオーダースポーツウェアブランド RIVOST</v>
          </cell>
          <cell r="AY163" t="str">
            <v>株式会社フラスコ100cc</v>
          </cell>
          <cell r="AZ163" t="str">
            <v>〒116-0013</v>
          </cell>
          <cell r="BA163" t="str">
            <v>東京都荒川区西日暮里1-60-12</v>
          </cell>
          <cell r="BB163" t="str">
            <v>CATS2階</v>
          </cell>
          <cell r="BC163" t="str">
            <v>MAIL info@rivost.com</v>
          </cell>
          <cell r="BD163" t="str">
            <v>TEL 03-6806-6531</v>
          </cell>
        </row>
        <row r="164">
          <cell r="A164" t="str">
            <v>　</v>
          </cell>
          <cell r="B164" t="str">
            <v>RIVOST</v>
          </cell>
          <cell r="C164" t="str">
            <v>株式会社高橋運動具店</v>
          </cell>
          <cell r="D164">
            <v>43734</v>
          </cell>
          <cell r="E164">
            <v>43759</v>
          </cell>
          <cell r="F164">
            <v>68764</v>
          </cell>
          <cell r="G164" t="str">
            <v>都立光丘高校陸上部様</v>
          </cell>
          <cell r="H164"/>
          <cell r="I164">
            <v>70800</v>
          </cell>
          <cell r="J164">
            <v>69081</v>
          </cell>
          <cell r="K164" t="str">
            <v>都立光丘高校陸上部様</v>
          </cell>
          <cell r="L164"/>
          <cell r="M164">
            <v>7080</v>
          </cell>
          <cell r="N164"/>
          <cell r="O164" t="str">
            <v>送料</v>
          </cell>
          <cell r="P164"/>
          <cell r="Q164">
            <v>840</v>
          </cell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>
            <v>6297</v>
          </cell>
          <cell r="AW164">
            <v>0</v>
          </cell>
          <cell r="AX164" t="str">
            <v>チームオーダースポーツウェアブランド RIVOST</v>
          </cell>
          <cell r="AY164" t="str">
            <v>株式会社フラスコ100cc</v>
          </cell>
          <cell r="AZ164" t="str">
            <v>〒116-0013</v>
          </cell>
          <cell r="BA164" t="str">
            <v>東京都荒川区西日暮里1-60-12</v>
          </cell>
          <cell r="BB164" t="str">
            <v>CATS2階</v>
          </cell>
          <cell r="BC164" t="str">
            <v>MAIL info@rivost.com</v>
          </cell>
          <cell r="BD164" t="str">
            <v>TEL 03-6806-6531</v>
          </cell>
        </row>
        <row r="165">
          <cell r="A165"/>
          <cell r="B165" t="str">
            <v>PixoAleiro</v>
          </cell>
          <cell r="C165" t="str">
            <v>中野区少年サッカー連盟</v>
          </cell>
          <cell r="D165">
            <v>43738</v>
          </cell>
          <cell r="E165">
            <v>43769</v>
          </cell>
          <cell r="F165">
            <v>69684</v>
          </cell>
          <cell r="G165" t="str">
            <v>トレセンユニフォーム（フィールド用：青）</v>
          </cell>
          <cell r="H165">
            <v>31</v>
          </cell>
          <cell r="I165">
            <v>4000</v>
          </cell>
          <cell r="J165">
            <v>69684</v>
          </cell>
          <cell r="K165" t="str">
            <v>トレセンユニフォーム（フィールド用：白）</v>
          </cell>
          <cell r="L165">
            <v>28</v>
          </cell>
          <cell r="M165">
            <v>4000</v>
          </cell>
          <cell r="N165">
            <v>69684</v>
          </cell>
          <cell r="O165" t="str">
            <v>トレセンユニフォーム（キーパー用：黄色）</v>
          </cell>
          <cell r="P165">
            <v>2</v>
          </cell>
          <cell r="Q165">
            <v>8700</v>
          </cell>
          <cell r="R165">
            <v>69684</v>
          </cell>
          <cell r="S165" t="str">
            <v>トレセンユニフォーム（キーパー用：緑）</v>
          </cell>
          <cell r="T165">
            <v>2</v>
          </cell>
          <cell r="U165">
            <v>8700</v>
          </cell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 t="str">
            <v/>
          </cell>
          <cell r="AW165" t="str">
            <v/>
          </cell>
          <cell r="AX165" t="str">
            <v>サッカー・フットサルユニフォームブランド PixoAleiro</v>
          </cell>
          <cell r="AY165" t="str">
            <v>株式会社フラスコ100cc</v>
          </cell>
          <cell r="AZ165" t="str">
            <v>〒116-0013</v>
          </cell>
          <cell r="BA165" t="str">
            <v>東京都荒川区西日暮里1-60-12</v>
          </cell>
          <cell r="BB165" t="str">
            <v>CATS2階</v>
          </cell>
          <cell r="BC165" t="str">
            <v>MAIL info@pixoaleiro.com</v>
          </cell>
          <cell r="BD165" t="str">
            <v>TEL 03-6806-6688</v>
          </cell>
        </row>
        <row r="166">
          <cell r="A166" t="str">
            <v>　</v>
          </cell>
          <cell r="B166" t="str">
            <v>RIVOST</v>
          </cell>
          <cell r="C166" t="str">
            <v>株式会社レイバン</v>
          </cell>
          <cell r="D166">
            <v>43740</v>
          </cell>
          <cell r="E166"/>
          <cell r="F166">
            <v>70028</v>
          </cell>
          <cell r="G166" t="str">
            <v>跡見学園バスケットボール部様</v>
          </cell>
          <cell r="H166">
            <v>15</v>
          </cell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>
            <v>0</v>
          </cell>
          <cell r="AW166">
            <v>0</v>
          </cell>
          <cell r="AX166" t="str">
            <v>チームオーダースポーツウェアブランド RIVOST</v>
          </cell>
          <cell r="AY166" t="str">
            <v>株式会社フラスコ100cc</v>
          </cell>
          <cell r="AZ166" t="str">
            <v>〒116-0013</v>
          </cell>
          <cell r="BA166" t="str">
            <v>東京都荒川区西日暮里1-60-12</v>
          </cell>
          <cell r="BB166" t="str">
            <v>CATS2階</v>
          </cell>
          <cell r="BC166" t="str">
            <v>MAIL info@rivost.com</v>
          </cell>
          <cell r="BD166" t="str">
            <v>TEL 03-6806-6531</v>
          </cell>
        </row>
        <row r="167">
          <cell r="A167" t="str">
            <v>　</v>
          </cell>
          <cell r="B167" t="str">
            <v>RIVOST</v>
          </cell>
          <cell r="C167" t="str">
            <v>株式会社KJスポーツ</v>
          </cell>
          <cell r="D167">
            <v>43738</v>
          </cell>
          <cell r="E167">
            <v>43769</v>
          </cell>
          <cell r="F167">
            <v>68364</v>
          </cell>
          <cell r="G167" t="str">
            <v>小金井一様</v>
          </cell>
          <cell r="H167"/>
          <cell r="I167">
            <v>57960</v>
          </cell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>
            <v>4636</v>
          </cell>
          <cell r="AW167">
            <v>0</v>
          </cell>
          <cell r="AX167" t="str">
            <v>チームオーダースポーツウェアブランド RIVOST</v>
          </cell>
          <cell r="AY167" t="str">
            <v>株式会社フラスコ100cc</v>
          </cell>
          <cell r="AZ167" t="str">
            <v>〒116-0013</v>
          </cell>
          <cell r="BA167" t="str">
            <v>東京都荒川区西日暮里1-60-12</v>
          </cell>
          <cell r="BB167" t="str">
            <v>CATS2階</v>
          </cell>
          <cell r="BC167" t="str">
            <v>MAIL info@rivost.com</v>
          </cell>
          <cell r="BD167" t="str">
            <v>TEL 03-6806-6531</v>
          </cell>
        </row>
        <row r="168">
          <cell r="A168" t="str">
            <v>　</v>
          </cell>
          <cell r="B168" t="str">
            <v>SORK</v>
          </cell>
          <cell r="C168" t="str">
            <v>東京ブリリアント</v>
          </cell>
          <cell r="D168">
            <v>43738</v>
          </cell>
          <cell r="E168">
            <v>43769</v>
          </cell>
          <cell r="F168">
            <v>69599</v>
          </cell>
          <cell r="G168" t="str">
            <v>SBYS054(Vネックシャツ)</v>
          </cell>
          <cell r="H168" t="str">
            <v>一式</v>
          </cell>
          <cell r="I168">
            <v>19500</v>
          </cell>
          <cell r="J168"/>
          <cell r="K168" t="str">
            <v>昇華フリーデザイン(フルオープンシャツ)</v>
          </cell>
          <cell r="L168" t="str">
            <v>一式</v>
          </cell>
          <cell r="M168">
            <v>32250</v>
          </cell>
          <cell r="N168">
            <v>70068</v>
          </cell>
          <cell r="O168" t="str">
            <v>昇華フリーデザイン(フルオープンシャツ)</v>
          </cell>
          <cell r="P168" t="str">
            <v>一式</v>
          </cell>
          <cell r="Q168">
            <v>75000</v>
          </cell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 t="str">
            <v/>
          </cell>
          <cell r="AW168" t="str">
            <v/>
          </cell>
          <cell r="AX168" t="str">
            <v>野球ユニフォームブランド SORK</v>
          </cell>
          <cell r="AY168" t="str">
            <v>株式会社フラスコ100cc</v>
          </cell>
          <cell r="AZ168" t="str">
            <v>〒116-0013</v>
          </cell>
          <cell r="BA168" t="str">
            <v>東京都荒川区西日暮里1-60-12</v>
          </cell>
          <cell r="BB168" t="str">
            <v>CATS2階</v>
          </cell>
          <cell r="BC168" t="str">
            <v>MAIL info@sork.jp</v>
          </cell>
          <cell r="BD168" t="str">
            <v>TEL 03-6806-6537</v>
          </cell>
        </row>
        <row r="169">
          <cell r="A169" t="str">
            <v>　</v>
          </cell>
          <cell r="B169" t="str">
            <v>RIVOST</v>
          </cell>
          <cell r="C169" t="str">
            <v>有限会社トアシステム</v>
          </cell>
          <cell r="D169">
            <v>43738</v>
          </cell>
          <cell r="E169">
            <v>43769</v>
          </cell>
          <cell r="F169">
            <v>69131</v>
          </cell>
          <cell r="G169" t="str">
            <v>長崎県選抜男女様</v>
          </cell>
          <cell r="H169"/>
          <cell r="I169">
            <v>66240</v>
          </cell>
          <cell r="J169">
            <v>69241</v>
          </cell>
          <cell r="K169" t="str">
            <v>櫛形中学校様</v>
          </cell>
          <cell r="L169"/>
          <cell r="M169">
            <v>47520</v>
          </cell>
          <cell r="N169">
            <v>69435</v>
          </cell>
          <cell r="O169" t="str">
            <v>WEST BOYS様</v>
          </cell>
          <cell r="P169"/>
          <cell r="Q169">
            <v>169920</v>
          </cell>
          <cell r="R169">
            <v>69440</v>
          </cell>
          <cell r="S169" t="str">
            <v>Brushup様</v>
          </cell>
          <cell r="T169"/>
          <cell r="U169">
            <v>3792</v>
          </cell>
          <cell r="V169">
            <v>69558</v>
          </cell>
          <cell r="W169" t="str">
            <v>女鳥羽中学校男子様</v>
          </cell>
          <cell r="X169"/>
          <cell r="Y169">
            <v>16992</v>
          </cell>
          <cell r="Z169"/>
          <cell r="AA169" t="str">
            <v>送料</v>
          </cell>
          <cell r="AB169"/>
          <cell r="AC169">
            <v>1040</v>
          </cell>
          <cell r="AD169">
            <v>69612</v>
          </cell>
          <cell r="AE169" t="str">
            <v>CDY様プラクティスウェア</v>
          </cell>
          <cell r="AF169"/>
          <cell r="AG169">
            <v>18864</v>
          </cell>
          <cell r="AH169"/>
          <cell r="AI169" t="str">
            <v>送料</v>
          </cell>
          <cell r="AJ169"/>
          <cell r="AK169">
            <v>1040</v>
          </cell>
          <cell r="AL169">
            <v>69678</v>
          </cell>
          <cell r="AM169" t="str">
            <v>Brushup様</v>
          </cell>
          <cell r="AN169"/>
          <cell r="AO169">
            <v>3792</v>
          </cell>
          <cell r="AP169">
            <v>69679</v>
          </cell>
          <cell r="AQ169" t="str">
            <v>上田染谷丘高校女子様</v>
          </cell>
          <cell r="AR169"/>
          <cell r="AS169">
            <v>66528</v>
          </cell>
          <cell r="AT169"/>
          <cell r="AU169"/>
          <cell r="AV169">
            <v>31653</v>
          </cell>
          <cell r="AW169">
            <v>0</v>
          </cell>
          <cell r="AX169" t="str">
            <v>チームオーダースポーツウェアブランド RIVOST</v>
          </cell>
          <cell r="AY169" t="str">
            <v>株式会社フラスコ100cc</v>
          </cell>
          <cell r="AZ169" t="str">
            <v>〒116-0013</v>
          </cell>
          <cell r="BA169" t="str">
            <v>東京都荒川区西日暮里1-60-12</v>
          </cell>
          <cell r="BB169" t="str">
            <v>CATS2階</v>
          </cell>
          <cell r="BC169" t="str">
            <v>MAIL info@rivost.com</v>
          </cell>
          <cell r="BD169" t="str">
            <v>TEL 03-6806-6531</v>
          </cell>
        </row>
        <row r="170">
          <cell r="A170" t="str">
            <v>　</v>
          </cell>
          <cell r="B170" t="str">
            <v>RIVOST</v>
          </cell>
          <cell r="C170" t="str">
            <v>有限会社トアシステム</v>
          </cell>
          <cell r="D170">
            <v>43738</v>
          </cell>
          <cell r="E170">
            <v>43769</v>
          </cell>
          <cell r="F170">
            <v>69915</v>
          </cell>
          <cell r="G170" t="str">
            <v>韮崎西中学校男子様</v>
          </cell>
          <cell r="H170"/>
          <cell r="I170">
            <v>101952</v>
          </cell>
          <cell r="J170">
            <v>69918</v>
          </cell>
          <cell r="K170" t="str">
            <v>ゼビオサンプル</v>
          </cell>
          <cell r="L170"/>
          <cell r="M170">
            <v>179820</v>
          </cell>
          <cell r="N170">
            <v>69922</v>
          </cell>
          <cell r="O170" t="str">
            <v>ゼビオサンプル（リバーシブル）</v>
          </cell>
          <cell r="P170"/>
          <cell r="Q170">
            <v>91908</v>
          </cell>
          <cell r="R170">
            <v>69770</v>
          </cell>
          <cell r="S170" t="str">
            <v>川中島中学校様</v>
          </cell>
          <cell r="T170"/>
          <cell r="U170">
            <v>248928</v>
          </cell>
          <cell r="V170">
            <v>69978</v>
          </cell>
          <cell r="W170" t="str">
            <v>布水中学校様</v>
          </cell>
          <cell r="X170"/>
          <cell r="Y170">
            <v>241920</v>
          </cell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>
            <v>69162</v>
          </cell>
          <cell r="AW170">
            <v>0</v>
          </cell>
          <cell r="AX170" t="str">
            <v>チームオーダースポーツウェアブランド RIVOST</v>
          </cell>
          <cell r="AY170" t="str">
            <v>株式会社フラスコ100cc</v>
          </cell>
          <cell r="AZ170" t="str">
            <v>〒116-0013</v>
          </cell>
          <cell r="BA170" t="str">
            <v>東京都荒川区西日暮里1-60-12</v>
          </cell>
          <cell r="BB170" t="str">
            <v>CATS2階</v>
          </cell>
          <cell r="BC170" t="str">
            <v>MAIL info@rivost.com</v>
          </cell>
          <cell r="BD170" t="str">
            <v>TEL 03-6806-6531</v>
          </cell>
        </row>
        <row r="171">
          <cell r="A171" t="str">
            <v>　</v>
          </cell>
          <cell r="B171" t="str">
            <v>PixoAleiro</v>
          </cell>
          <cell r="C171" t="str">
            <v>（有）ファイブフォーラック </v>
          </cell>
          <cell r="D171">
            <v>43738</v>
          </cell>
          <cell r="E171">
            <v>43769</v>
          </cell>
          <cell r="F171">
            <v>69268</v>
          </cell>
          <cell r="G171" t="str">
            <v>シャツ・パンツセット</v>
          </cell>
          <cell r="H171" t="str">
            <v>一式</v>
          </cell>
          <cell r="I171">
            <v>43200</v>
          </cell>
          <cell r="J171">
            <v>69924</v>
          </cell>
          <cell r="K171" t="str">
            <v>ユニフォームシャツ</v>
          </cell>
          <cell r="L171" t="str">
            <v>一式</v>
          </cell>
          <cell r="M171">
            <v>2592</v>
          </cell>
          <cell r="N171"/>
          <cell r="O171" t="str">
            <v>送料</v>
          </cell>
          <cell r="P171" t="str">
            <v>一式</v>
          </cell>
          <cell r="Q171">
            <v>907</v>
          </cell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 t="str">
            <v/>
          </cell>
          <cell r="AW171" t="str">
            <v/>
          </cell>
          <cell r="AX171" t="str">
            <v>サッカー・フットサルユニフォームブランド PixoAleiro</v>
          </cell>
          <cell r="AY171" t="str">
            <v>株式会社フラスコ100cc</v>
          </cell>
          <cell r="AZ171" t="str">
            <v>〒116-0013</v>
          </cell>
          <cell r="BA171" t="str">
            <v>東京都荒川区西日暮里1-60-12</v>
          </cell>
          <cell r="BB171" t="str">
            <v>CATS2階</v>
          </cell>
          <cell r="BC171" t="str">
            <v>MAIL info@pixoaleiro.com</v>
          </cell>
          <cell r="BD171" t="str">
            <v>TEL 03-6806-6688</v>
          </cell>
        </row>
        <row r="172">
          <cell r="A172" t="str">
            <v>　</v>
          </cell>
          <cell r="B172" t="str">
            <v>RIVOST</v>
          </cell>
          <cell r="C172" t="str">
            <v>GREEN ROOM</v>
          </cell>
          <cell r="D172">
            <v>43738</v>
          </cell>
          <cell r="E172">
            <v>43769</v>
          </cell>
          <cell r="F172">
            <v>69818</v>
          </cell>
          <cell r="G172" t="str">
            <v>庄内中学校女子バスケ部様</v>
          </cell>
          <cell r="H172"/>
          <cell r="I172">
            <v>64800</v>
          </cell>
          <cell r="J172">
            <v>69832</v>
          </cell>
          <cell r="K172" t="str">
            <v>山田中学校様</v>
          </cell>
          <cell r="L172"/>
          <cell r="M172">
            <v>97200</v>
          </cell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>
            <v>12960</v>
          </cell>
          <cell r="AW172">
            <v>0</v>
          </cell>
          <cell r="AX172" t="str">
            <v>チームオーダースポーツウェアブランド RIVOST</v>
          </cell>
          <cell r="AY172" t="str">
            <v>株式会社フラスコ100cc</v>
          </cell>
          <cell r="AZ172" t="str">
            <v>〒116-0013</v>
          </cell>
          <cell r="BA172" t="str">
            <v>東京都荒川区西日暮里1-60-12</v>
          </cell>
          <cell r="BB172" t="str">
            <v>CATS2階</v>
          </cell>
          <cell r="BC172" t="str">
            <v>MAIL info@rivost.com</v>
          </cell>
          <cell r="BD172" t="str">
            <v>TEL 03-6806-6531</v>
          </cell>
        </row>
        <row r="173">
          <cell r="A173" t="str">
            <v>　</v>
          </cell>
          <cell r="B173" t="str">
            <v>RIVOST</v>
          </cell>
          <cell r="C173" t="str">
            <v>株式会社BAL</v>
          </cell>
          <cell r="D173">
            <v>43738</v>
          </cell>
          <cell r="E173">
            <v>43769</v>
          </cell>
          <cell r="F173">
            <v>69360</v>
          </cell>
          <cell r="G173" t="str">
            <v>ユニフォームセット</v>
          </cell>
          <cell r="H173" t="str">
            <v>一式</v>
          </cell>
          <cell r="I173">
            <v>68600</v>
          </cell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>
            <v>5488</v>
          </cell>
          <cell r="AW173" t="e">
            <v>#VALUE!</v>
          </cell>
          <cell r="AX173" t="str">
            <v>チームオーダースポーツウェアブランド RIVOST</v>
          </cell>
          <cell r="AY173" t="str">
            <v>株式会社フラスコ100cc</v>
          </cell>
          <cell r="AZ173" t="str">
            <v>〒116-0013</v>
          </cell>
          <cell r="BA173" t="str">
            <v>東京都荒川区西日暮里1-60-12</v>
          </cell>
          <cell r="BB173" t="str">
            <v>CATS2階</v>
          </cell>
          <cell r="BC173" t="str">
            <v>MAIL info@rivost.com</v>
          </cell>
          <cell r="BD173" t="str">
            <v>TEL 03-6806-6531</v>
          </cell>
        </row>
        <row r="174">
          <cell r="A174" t="str">
            <v>　</v>
          </cell>
          <cell r="B174" t="str">
            <v>RIVOST</v>
          </cell>
          <cell r="C174" t="str">
            <v>スポーツストーリーズ</v>
          </cell>
          <cell r="D174">
            <v>43738</v>
          </cell>
          <cell r="E174">
            <v>43769</v>
          </cell>
          <cell r="F174">
            <v>69708</v>
          </cell>
          <cell r="G174" t="str">
            <v>ファインズ様</v>
          </cell>
          <cell r="H174" t="str">
            <v>一式</v>
          </cell>
          <cell r="I174">
            <v>15192</v>
          </cell>
          <cell r="J174"/>
          <cell r="K174" t="str">
            <v>送料</v>
          </cell>
          <cell r="L174"/>
          <cell r="M174">
            <v>1040</v>
          </cell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>
            <v>1298</v>
          </cell>
          <cell r="AW174" t="e">
            <v>#VALUE!</v>
          </cell>
          <cell r="AX174" t="str">
            <v>チームオーダースポーツウェアブランド RIVOST</v>
          </cell>
          <cell r="AY174" t="str">
            <v>株式会社フラスコ100cc</v>
          </cell>
          <cell r="AZ174" t="str">
            <v>〒116-0013</v>
          </cell>
          <cell r="BA174" t="str">
            <v>東京都荒川区西日暮里1-60-12</v>
          </cell>
          <cell r="BB174" t="str">
            <v>CATS2階</v>
          </cell>
          <cell r="BC174" t="str">
            <v>MAIL info@rivost.com</v>
          </cell>
          <cell r="BD174" t="str">
            <v>TEL 03-6806-6531</v>
          </cell>
        </row>
        <row r="175">
          <cell r="A175" t="str">
            <v>　</v>
          </cell>
          <cell r="B175" t="str">
            <v>RIVOST</v>
          </cell>
          <cell r="C175" t="str">
            <v>サッカーショップフォトプラス</v>
          </cell>
          <cell r="D175">
            <v>43738</v>
          </cell>
          <cell r="E175">
            <v>43769</v>
          </cell>
          <cell r="F175">
            <v>69388</v>
          </cell>
          <cell r="G175" t="str">
            <v>サッカーユニフォームセット</v>
          </cell>
          <cell r="H175" t="str">
            <v>一式</v>
          </cell>
          <cell r="I175">
            <v>122040</v>
          </cell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>
            <v>9763</v>
          </cell>
          <cell r="AW175" t="e">
            <v>#VALUE!</v>
          </cell>
          <cell r="AX175" t="str">
            <v>チームオーダースポーツウェアブランド RIVOST</v>
          </cell>
          <cell r="AY175" t="str">
            <v>株式会社フラスコ100cc</v>
          </cell>
          <cell r="AZ175" t="str">
            <v>〒116-0013</v>
          </cell>
          <cell r="BA175" t="str">
            <v>東京都荒川区西日暮里1-60-12</v>
          </cell>
          <cell r="BB175" t="str">
            <v>CATS2階</v>
          </cell>
          <cell r="BC175" t="str">
            <v>MAIL info@rivost.com</v>
          </cell>
          <cell r="BD175" t="str">
            <v>TEL 03-6806-6531</v>
          </cell>
        </row>
        <row r="176">
          <cell r="A176" t="str">
            <v>　</v>
          </cell>
          <cell r="B176" t="str">
            <v>PixoAleiro</v>
          </cell>
          <cell r="C176" t="str">
            <v>株式会社エコ・プラン</v>
          </cell>
          <cell r="D176">
            <v>43738</v>
          </cell>
          <cell r="E176">
            <v>43769</v>
          </cell>
          <cell r="F176">
            <v>68972</v>
          </cell>
          <cell r="G176" t="str">
            <v>PA2-023</v>
          </cell>
          <cell r="H176">
            <v>50</v>
          </cell>
          <cell r="I176">
            <v>4400</v>
          </cell>
          <cell r="J176"/>
          <cell r="K176" t="str">
            <v>デザイン作成料</v>
          </cell>
          <cell r="L176">
            <v>9</v>
          </cell>
          <cell r="M176">
            <v>3000</v>
          </cell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 t="str">
            <v/>
          </cell>
          <cell r="AW176" t="str">
            <v/>
          </cell>
          <cell r="AX176" t="str">
            <v>サッカー・フットサルユニフォームブランド PixoAleiro</v>
          </cell>
          <cell r="AY176" t="str">
            <v>株式会社フラスコ100cc</v>
          </cell>
          <cell r="AZ176" t="str">
            <v>〒116-0013</v>
          </cell>
          <cell r="BA176" t="str">
            <v>東京都荒川区西日暮里1-60-12</v>
          </cell>
          <cell r="BB176" t="str">
            <v>CATS2階</v>
          </cell>
          <cell r="BC176" t="str">
            <v>MAIL info@pixoaleiro.com</v>
          </cell>
          <cell r="BD176" t="str">
            <v>TEL 03-6806-6688</v>
          </cell>
        </row>
        <row r="177">
          <cell r="A177" t="str">
            <v>　</v>
          </cell>
          <cell r="B177" t="str">
            <v>RIVOST</v>
          </cell>
          <cell r="C177" t="str">
            <v>有限会社ヤマザキスポーツ</v>
          </cell>
          <cell r="D177">
            <v>43738</v>
          </cell>
          <cell r="E177">
            <v>43769</v>
          </cell>
          <cell r="F177">
            <v>68976</v>
          </cell>
          <cell r="G177" t="str">
            <v>FCレガッテ様</v>
          </cell>
          <cell r="H177"/>
          <cell r="I177">
            <v>40500</v>
          </cell>
          <cell r="J177">
            <v>69248</v>
          </cell>
          <cell r="K177" t="str">
            <v>FCレガッテ様</v>
          </cell>
          <cell r="L177"/>
          <cell r="M177">
            <v>23760</v>
          </cell>
          <cell r="N177"/>
          <cell r="O177" t="str">
            <v>送料</v>
          </cell>
          <cell r="P177"/>
          <cell r="Q177">
            <v>1040</v>
          </cell>
          <cell r="R177">
            <v>69676</v>
          </cell>
          <cell r="S177" t="str">
            <v>ブエナビスタ様</v>
          </cell>
          <cell r="T177"/>
          <cell r="U177">
            <v>70200</v>
          </cell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>
            <v>10839</v>
          </cell>
          <cell r="AW177">
            <v>0</v>
          </cell>
          <cell r="AX177" t="str">
            <v>チームオーダースポーツウェアブランド RIVOST</v>
          </cell>
          <cell r="AY177" t="str">
            <v>株式会社フラスコ100cc</v>
          </cell>
          <cell r="AZ177" t="str">
            <v>〒116-0013</v>
          </cell>
          <cell r="BA177" t="str">
            <v>東京都荒川区西日暮里1-60-12</v>
          </cell>
          <cell r="BB177" t="str">
            <v>CATS2階</v>
          </cell>
          <cell r="BC177" t="str">
            <v>MAIL info@rivost.com</v>
          </cell>
          <cell r="BD177" t="str">
            <v>TEL 03-6806-6531</v>
          </cell>
        </row>
        <row r="178">
          <cell r="A178" t="str">
            <v>　</v>
          </cell>
          <cell r="B178" t="str">
            <v>PixoAleiro</v>
          </cell>
          <cell r="C178" t="str">
            <v>株式会社サウンドリバー </v>
          </cell>
          <cell r="D178">
            <v>43738</v>
          </cell>
          <cell r="E178">
            <v>43769</v>
          </cell>
          <cell r="F178">
            <v>69252</v>
          </cell>
          <cell r="G178" t="str">
            <v>株式会社H4様</v>
          </cell>
          <cell r="H178" t="str">
            <v>一式</v>
          </cell>
          <cell r="I178">
            <v>102240</v>
          </cell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 t="str">
            <v/>
          </cell>
          <cell r="AW178" t="str">
            <v/>
          </cell>
          <cell r="AX178" t="str">
            <v>サッカー・フットサルユニフォームブランド PixoAleiro</v>
          </cell>
          <cell r="AY178" t="str">
            <v>株式会社フラスコ100cc</v>
          </cell>
          <cell r="AZ178" t="str">
            <v>〒116-0013</v>
          </cell>
          <cell r="BA178" t="str">
            <v>東京都荒川区西日暮里1-60-12</v>
          </cell>
          <cell r="BB178" t="str">
            <v>CATS2階</v>
          </cell>
          <cell r="BC178" t="str">
            <v>MAIL info@pixoaleiro.com</v>
          </cell>
          <cell r="BD178" t="str">
            <v>TEL 03-6806-6688</v>
          </cell>
        </row>
        <row r="179">
          <cell r="A179" t="str">
            <v>　</v>
          </cell>
          <cell r="B179" t="str">
            <v>RIVOST</v>
          </cell>
          <cell r="C179" t="str">
            <v>Active株式会社</v>
          </cell>
          <cell r="D179">
            <v>43738</v>
          </cell>
          <cell r="E179">
            <v>43769</v>
          </cell>
          <cell r="F179">
            <v>69336</v>
          </cell>
          <cell r="G179" t="str">
            <v>個人名入り水色ユニフォーム(201907～)</v>
          </cell>
          <cell r="H179"/>
          <cell r="I179">
            <v>18000</v>
          </cell>
          <cell r="J179"/>
          <cell r="K179" t="str">
            <v>送料</v>
          </cell>
          <cell r="L179"/>
          <cell r="M179">
            <v>1040</v>
          </cell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>
            <v>1523</v>
          </cell>
          <cell r="AW179">
            <v>0</v>
          </cell>
          <cell r="AX179" t="str">
            <v>チームオーダースポーツウェアブランド RIVOST</v>
          </cell>
          <cell r="AY179" t="str">
            <v>株式会社フラスコ100cc</v>
          </cell>
          <cell r="AZ179" t="str">
            <v>〒116-0013</v>
          </cell>
          <cell r="BA179" t="str">
            <v>東京都荒川区西日暮里1-60-12</v>
          </cell>
          <cell r="BB179" t="str">
            <v>CATS2階</v>
          </cell>
          <cell r="BC179" t="str">
            <v>MAIL info@rivost.com</v>
          </cell>
          <cell r="BD179" t="str">
            <v>TEL 03-6806-6531</v>
          </cell>
        </row>
        <row r="180">
          <cell r="A180"/>
          <cell r="B180" t="str">
            <v>RIVOST</v>
          </cell>
          <cell r="C180" t="str">
            <v>太陽スポーツ</v>
          </cell>
          <cell r="D180">
            <v>43738</v>
          </cell>
          <cell r="E180">
            <v>43769</v>
          </cell>
          <cell r="F180">
            <v>69607</v>
          </cell>
          <cell r="G180" t="str">
            <v>幸福の科学様</v>
          </cell>
          <cell r="H180"/>
          <cell r="I180">
            <v>29700</v>
          </cell>
          <cell r="J180"/>
          <cell r="K180" t="str">
            <v>送料</v>
          </cell>
          <cell r="L180"/>
          <cell r="M180">
            <v>1040</v>
          </cell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>
            <v>2459</v>
          </cell>
          <cell r="AW180">
            <v>0</v>
          </cell>
          <cell r="AX180" t="str">
            <v>チームオーダースポーツウェアブランド RIVOST</v>
          </cell>
          <cell r="AY180" t="str">
            <v>株式会社フラスコ100cc</v>
          </cell>
          <cell r="AZ180" t="str">
            <v>〒116-0013</v>
          </cell>
          <cell r="BA180" t="str">
            <v>東京都荒川区西日暮里1-60-12</v>
          </cell>
          <cell r="BB180" t="str">
            <v>CATS2階</v>
          </cell>
          <cell r="BC180" t="str">
            <v>MAIL info@rivost.com</v>
          </cell>
          <cell r="BD180" t="str">
            <v>TEL 03-6806-6531</v>
          </cell>
        </row>
        <row r="181">
          <cell r="A181"/>
          <cell r="B181" t="str">
            <v>BFIVE</v>
          </cell>
          <cell r="C181" t="str">
            <v>株式会社信州スポーツスピリット</v>
          </cell>
          <cell r="D181">
            <v>43738</v>
          </cell>
          <cell r="E181">
            <v>43769</v>
          </cell>
          <cell r="F181">
            <v>69203</v>
          </cell>
          <cell r="G181" t="str">
            <v>プレシーズンゲーム用Tシャツ</v>
          </cell>
          <cell r="H181">
            <v>100</v>
          </cell>
          <cell r="I181">
            <v>1998</v>
          </cell>
          <cell r="J181">
            <v>69781</v>
          </cell>
          <cell r="K181" t="str">
            <v>オーセンティックユニフォーム/ホーム</v>
          </cell>
          <cell r="L181">
            <v>22</v>
          </cell>
          <cell r="M181">
            <v>5292</v>
          </cell>
          <cell r="N181">
            <v>69782</v>
          </cell>
          <cell r="O181" t="str">
            <v>オーセンティックユニフォーム/アウェイ</v>
          </cell>
          <cell r="P181">
            <v>5</v>
          </cell>
          <cell r="Q181">
            <v>5292</v>
          </cell>
          <cell r="R181"/>
          <cell r="S181" t="str">
            <v>送料</v>
          </cell>
          <cell r="T181">
            <v>1</v>
          </cell>
          <cell r="U181">
            <v>1123</v>
          </cell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 t="str">
            <v/>
          </cell>
          <cell r="AW181" t="str">
            <v/>
          </cell>
          <cell r="AX181" t="str">
            <v>バスケットボールユニフォームブランド BFIVE</v>
          </cell>
          <cell r="AY181" t="str">
            <v>株式会社フラスコ100cc</v>
          </cell>
          <cell r="AZ181" t="str">
            <v>〒116-0013</v>
          </cell>
          <cell r="BA181" t="str">
            <v>東京都荒川区西日暮里1-60-12</v>
          </cell>
          <cell r="BB181" t="str">
            <v>CATS2階</v>
          </cell>
          <cell r="BC181" t="str">
            <v>MAIL info@b-five.jp</v>
          </cell>
          <cell r="BD181" t="str">
            <v>TEL 03-6806-6534</v>
          </cell>
        </row>
        <row r="182">
          <cell r="A182"/>
          <cell r="B182" t="str">
            <v>SORK</v>
          </cell>
          <cell r="C182" t="str">
            <v>合同会社リチウム</v>
          </cell>
          <cell r="D182">
            <v>43738</v>
          </cell>
          <cell r="E182">
            <v>43769</v>
          </cell>
          <cell r="F182">
            <v>69329</v>
          </cell>
          <cell r="G182" t="str">
            <v>ホワイトユニフォーム</v>
          </cell>
          <cell r="H182">
            <v>7</v>
          </cell>
          <cell r="I182">
            <v>5900</v>
          </cell>
          <cell r="J182">
            <v>69521</v>
          </cell>
          <cell r="K182" t="str">
            <v>虹色ユニフォーム</v>
          </cell>
          <cell r="L182">
            <v>2</v>
          </cell>
          <cell r="M182">
            <v>7990</v>
          </cell>
          <cell r="N182"/>
          <cell r="O182" t="str">
            <v>ホワイトユニフォーム</v>
          </cell>
          <cell r="P182">
            <v>4</v>
          </cell>
          <cell r="Q182">
            <v>7990</v>
          </cell>
          <cell r="R182">
            <v>69776</v>
          </cell>
          <cell r="S182" t="str">
            <v>ホワイトユニフォーム</v>
          </cell>
          <cell r="T182">
            <v>4</v>
          </cell>
          <cell r="U182">
            <v>7990</v>
          </cell>
          <cell r="V182">
            <v>70007</v>
          </cell>
          <cell r="W182" t="str">
            <v>虹色ユニフォーム</v>
          </cell>
          <cell r="X182">
            <v>2</v>
          </cell>
          <cell r="Y182">
            <v>7990</v>
          </cell>
          <cell r="Z182"/>
          <cell r="AA182" t="str">
            <v>ホワイトユニフォーム</v>
          </cell>
          <cell r="AB182">
            <v>1</v>
          </cell>
          <cell r="AC182">
            <v>7990</v>
          </cell>
          <cell r="AD182"/>
          <cell r="AE182" t="str">
            <v>送料</v>
          </cell>
          <cell r="AF182">
            <v>1</v>
          </cell>
          <cell r="AG182">
            <v>1123</v>
          </cell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 t="str">
            <v/>
          </cell>
          <cell r="AW182" t="str">
            <v/>
          </cell>
          <cell r="AX182" t="str">
            <v>野球ユニフォームブランド SORK</v>
          </cell>
          <cell r="AY182" t="str">
            <v>株式会社フラスコ100cc</v>
          </cell>
          <cell r="AZ182" t="str">
            <v>〒116-0013</v>
          </cell>
          <cell r="BA182" t="str">
            <v>東京都荒川区西日暮里1-60-12</v>
          </cell>
          <cell r="BB182" t="str">
            <v>CATS2階</v>
          </cell>
          <cell r="BC182" t="str">
            <v>MAIL info@sork.jp</v>
          </cell>
          <cell r="BD182" t="str">
            <v>TEL 03-6806-6537</v>
          </cell>
        </row>
        <row r="183">
          <cell r="A183" t="str">
            <v>　</v>
          </cell>
          <cell r="B183" t="str">
            <v>BFIVE</v>
          </cell>
          <cell r="C183" t="str">
            <v>日勝スポーツ工業株式会社</v>
          </cell>
          <cell r="D183">
            <v>43738</v>
          </cell>
          <cell r="E183">
            <v>43769</v>
          </cell>
          <cell r="F183">
            <v>69789</v>
          </cell>
          <cell r="G183" t="str">
            <v>狛江第三中学校バスケットボール部様/女子/淡色/セット</v>
          </cell>
          <cell r="H183">
            <v>10</v>
          </cell>
          <cell r="I183">
            <v>6210</v>
          </cell>
          <cell r="J183"/>
          <cell r="K183" t="str">
            <v>狛江第三中学校バスケットボール部様/女子/濃色/セット</v>
          </cell>
          <cell r="L183">
            <v>10</v>
          </cell>
          <cell r="M183">
            <v>6210</v>
          </cell>
          <cell r="N183"/>
          <cell r="O183" t="str">
            <v>狛江第三中学校バスケットボール部様/男子/淡色/セット</v>
          </cell>
          <cell r="P183">
            <v>4</v>
          </cell>
          <cell r="Q183">
            <v>6210</v>
          </cell>
          <cell r="R183"/>
          <cell r="S183" t="str">
            <v>狛江第三中学校バスケットボール部様/男子/濃色/セット</v>
          </cell>
          <cell r="T183">
            <v>4</v>
          </cell>
          <cell r="U183">
            <v>6210</v>
          </cell>
          <cell r="V183"/>
          <cell r="W183" t="str">
            <v>狛江第三中学校バスケットボール部様/男子/淡色/パンツなし</v>
          </cell>
          <cell r="X183">
            <v>1</v>
          </cell>
          <cell r="Y183">
            <v>-3510</v>
          </cell>
          <cell r="Z183"/>
          <cell r="AA183" t="str">
            <v>狛江第三中学校バスケットボール部様/男子/濃色/パンツなし</v>
          </cell>
          <cell r="AB183">
            <v>1</v>
          </cell>
          <cell r="AC183">
            <v>-3510</v>
          </cell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 t="str">
            <v/>
          </cell>
          <cell r="AW183" t="str">
            <v/>
          </cell>
          <cell r="AX183" t="str">
            <v>バスケットボールユニフォームブランド BFIVE</v>
          </cell>
          <cell r="AY183" t="str">
            <v>株式会社フラスコ100cc</v>
          </cell>
          <cell r="AZ183" t="str">
            <v>〒116-0013</v>
          </cell>
          <cell r="BA183" t="str">
            <v>東京都荒川区西日暮里1-60-12</v>
          </cell>
          <cell r="BB183" t="str">
            <v>CATS2階</v>
          </cell>
          <cell r="BC183" t="str">
            <v>MAIL info@b-five.jp</v>
          </cell>
          <cell r="BD183" t="str">
            <v>TEL 03-6806-6534</v>
          </cell>
        </row>
        <row r="184">
          <cell r="A184" t="str">
            <v>　</v>
          </cell>
          <cell r="B184" t="str">
            <v>RIVOST</v>
          </cell>
          <cell r="C184" t="str">
            <v>株式会社melis Japan</v>
          </cell>
          <cell r="D184">
            <v>43738</v>
          </cell>
          <cell r="E184">
            <v>43769</v>
          </cell>
          <cell r="F184">
            <v>67391</v>
          </cell>
          <cell r="G184" t="str">
            <v>首都大東京ハンドボール部様</v>
          </cell>
          <cell r="H184"/>
          <cell r="I184">
            <v>6435</v>
          </cell>
          <cell r="J184"/>
          <cell r="K184" t="str">
            <v>送料</v>
          </cell>
          <cell r="L184"/>
          <cell r="M184">
            <v>840</v>
          </cell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>
            <v>581</v>
          </cell>
          <cell r="AW184">
            <v>0</v>
          </cell>
          <cell r="AX184" t="str">
            <v>チームオーダースポーツウェアブランド RIVOST</v>
          </cell>
          <cell r="AY184" t="str">
            <v>株式会社フラスコ100cc</v>
          </cell>
          <cell r="AZ184" t="str">
            <v>〒116-0013</v>
          </cell>
          <cell r="BA184" t="str">
            <v>東京都荒川区西日暮里1-60-12</v>
          </cell>
          <cell r="BB184" t="str">
            <v>CATS2階</v>
          </cell>
          <cell r="BC184" t="str">
            <v>MAIL info@rivost.com</v>
          </cell>
          <cell r="BD184" t="str">
            <v>TEL 03-6806-6531</v>
          </cell>
        </row>
        <row r="185">
          <cell r="A185" t="str">
            <v>　</v>
          </cell>
          <cell r="B185" t="str">
            <v>PixoAleiro</v>
          </cell>
          <cell r="C185" t="str">
            <v>一般社団法人ペラーダ</v>
          </cell>
          <cell r="D185">
            <v>43738</v>
          </cell>
          <cell r="E185">
            <v>43769</v>
          </cell>
          <cell r="F185">
            <v>69129</v>
          </cell>
          <cell r="G185" t="str">
            <v>横断幕</v>
          </cell>
          <cell r="H185">
            <v>2</v>
          </cell>
          <cell r="I185">
            <v>2500</v>
          </cell>
          <cell r="J185">
            <v>70037</v>
          </cell>
          <cell r="K185" t="str">
            <v>プラクティスウェア</v>
          </cell>
          <cell r="L185">
            <v>2</v>
          </cell>
          <cell r="M185">
            <v>4800</v>
          </cell>
          <cell r="O185" t="str">
            <v>ポロシャツ</v>
          </cell>
          <cell r="P185">
            <v>2</v>
          </cell>
          <cell r="Q185">
            <v>2000</v>
          </cell>
          <cell r="S185" t="str">
            <v>ジャージ</v>
          </cell>
          <cell r="T185">
            <v>2</v>
          </cell>
          <cell r="U185">
            <v>6700</v>
          </cell>
          <cell r="V185"/>
          <cell r="W185" t="str">
            <v>ユニフォーム（イエロー）</v>
          </cell>
          <cell r="X185">
            <v>2</v>
          </cell>
          <cell r="Y185">
            <v>4800</v>
          </cell>
          <cell r="Z185"/>
          <cell r="AA185" t="str">
            <v>ユニフォーム（グリーン）</v>
          </cell>
          <cell r="AB185">
            <v>2</v>
          </cell>
          <cell r="AC185">
            <v>4800</v>
          </cell>
          <cell r="AD185"/>
          <cell r="AE185" t="str">
            <v>ユニフォーム（迷彩）</v>
          </cell>
          <cell r="AF185">
            <v>3</v>
          </cell>
          <cell r="AG185">
            <v>2500</v>
          </cell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>
            <v>907</v>
          </cell>
          <cell r="AU185"/>
          <cell r="AV185" t="str">
            <v/>
          </cell>
          <cell r="AW185" t="str">
            <v/>
          </cell>
          <cell r="AX185" t="str">
            <v>サッカー・フットサルユニフォームブランド PixoAleiro</v>
          </cell>
          <cell r="AY185" t="str">
            <v>株式会社フラスコ100cc</v>
          </cell>
          <cell r="AZ185" t="str">
            <v>〒116-0013</v>
          </cell>
          <cell r="BA185" t="str">
            <v>東京都荒川区西日暮里1-60-12</v>
          </cell>
          <cell r="BB185" t="str">
            <v>CATS2階</v>
          </cell>
          <cell r="BC185" t="str">
            <v>MAIL info@pixoaleiro.com</v>
          </cell>
          <cell r="BD185" t="str">
            <v>TEL 03-6806-6688</v>
          </cell>
        </row>
        <row r="186">
          <cell r="A186" t="str">
            <v>　</v>
          </cell>
          <cell r="B186" t="str">
            <v>RIVOST</v>
          </cell>
          <cell r="C186" t="str">
            <v>有限会社ホシノ</v>
          </cell>
          <cell r="D186">
            <v>43738</v>
          </cell>
          <cell r="E186">
            <v>43769</v>
          </cell>
          <cell r="F186">
            <v>69125</v>
          </cell>
          <cell r="G186" t="str">
            <v>野球シャツ・サッカーパンツ</v>
          </cell>
          <cell r="H186"/>
          <cell r="I186">
            <v>120750</v>
          </cell>
          <cell r="J186">
            <v>69572</v>
          </cell>
          <cell r="K186" t="str">
            <v>DURO様保護者ユニフォーム</v>
          </cell>
          <cell r="L186"/>
          <cell r="M186">
            <v>6900</v>
          </cell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>
            <v>10212</v>
          </cell>
          <cell r="AW186">
            <v>0</v>
          </cell>
          <cell r="AX186" t="str">
            <v>チームオーダースポーツウェアブランド RIVOST</v>
          </cell>
          <cell r="AY186" t="str">
            <v>株式会社フラスコ100cc</v>
          </cell>
          <cell r="AZ186" t="str">
            <v>〒116-0013</v>
          </cell>
          <cell r="BA186" t="str">
            <v>東京都荒川区西日暮里1-60-12</v>
          </cell>
          <cell r="BB186" t="str">
            <v>CATS2階</v>
          </cell>
          <cell r="BC186" t="str">
            <v>MAIL info@rivost.com</v>
          </cell>
          <cell r="BD186" t="str">
            <v>TEL 03-6806-6531</v>
          </cell>
        </row>
        <row r="187">
          <cell r="A187" t="str">
            <v>　</v>
          </cell>
          <cell r="B187" t="str">
            <v>RIVOST</v>
          </cell>
          <cell r="C187" t="str">
            <v>スポーツストーリーズ</v>
          </cell>
          <cell r="D187">
            <v>43748</v>
          </cell>
          <cell r="E187">
            <v>43799</v>
          </cell>
          <cell r="F187">
            <v>70065</v>
          </cell>
          <cell r="G187" t="str">
            <v>NICIGAS様プラクティスシャツ</v>
          </cell>
          <cell r="H187">
            <v>2</v>
          </cell>
          <cell r="I187">
            <v>3450</v>
          </cell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>
            <v>345</v>
          </cell>
          <cell r="AW187">
            <v>690</v>
          </cell>
          <cell r="AX187" t="str">
            <v>チームオーダースポーツウェアブランド RIVOST</v>
          </cell>
          <cell r="AY187" t="str">
            <v>株式会社フラスコ100cc</v>
          </cell>
          <cell r="AZ187" t="str">
            <v>〒116-0013</v>
          </cell>
          <cell r="BA187" t="str">
            <v>東京都荒川区西日暮里1-60-12</v>
          </cell>
          <cell r="BB187" t="str">
            <v>CATS2階</v>
          </cell>
          <cell r="BC187" t="str">
            <v>MAIL info@rivost.com</v>
          </cell>
          <cell r="BD187" t="str">
            <v>TEL 03-6806-6531</v>
          </cell>
        </row>
        <row r="188">
          <cell r="A188">
            <v>1</v>
          </cell>
          <cell r="B188" t="str">
            <v>RIVOST</v>
          </cell>
          <cell r="C188" t="str">
            <v>松橋</v>
          </cell>
          <cell r="D188">
            <v>43748</v>
          </cell>
          <cell r="E188">
            <v>43799</v>
          </cell>
          <cell r="F188">
            <v>70065</v>
          </cell>
          <cell r="G188" t="str">
            <v>スリムシルエットジャージパンツ</v>
          </cell>
          <cell r="H188">
            <v>1</v>
          </cell>
          <cell r="I188">
            <v>4895</v>
          </cell>
          <cell r="J188">
            <v>70065</v>
          </cell>
          <cell r="K188" t="str">
            <v>5.6オンス　ヘビーウェイトTシャツ</v>
          </cell>
          <cell r="L188">
            <v>1</v>
          </cell>
          <cell r="M188">
            <v>2300</v>
          </cell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>
            <v>719</v>
          </cell>
          <cell r="AW188">
            <v>719</v>
          </cell>
          <cell r="AX188" t="str">
            <v>チームオーダースポーツウェアブランド RIVOST</v>
          </cell>
          <cell r="AY188" t="str">
            <v>株式会社フラスコ100cc</v>
          </cell>
          <cell r="AZ188" t="str">
            <v>〒116-0013</v>
          </cell>
          <cell r="BA188" t="str">
            <v>東京都荒川区西日暮里1-60-12</v>
          </cell>
          <cell r="BB188" t="str">
            <v>CATS2階</v>
          </cell>
          <cell r="BC188" t="str">
            <v>MAIL info@rivost.com</v>
          </cell>
          <cell r="BD188" t="str">
            <v>TEL 03-6806-6531</v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 t="str">
            <v/>
          </cell>
          <cell r="AW189" t="str">
            <v/>
          </cell>
          <cell r="AX189" t="str">
            <v/>
          </cell>
          <cell r="AY189" t="str">
            <v>株式会社フラスコ100cc</v>
          </cell>
          <cell r="AZ189" t="str">
            <v>〒116-0013</v>
          </cell>
          <cell r="BA189" t="str">
            <v>東京都荒川区西日暮里1-60-12</v>
          </cell>
          <cell r="BB189" t="str">
            <v>CATS2階</v>
          </cell>
          <cell r="BC189" t="str">
            <v/>
          </cell>
          <cell r="BD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 t="str">
            <v/>
          </cell>
          <cell r="AW190" t="str">
            <v/>
          </cell>
          <cell r="AX190" t="str">
            <v/>
          </cell>
          <cell r="AY190" t="str">
            <v>株式会社フラスコ100cc</v>
          </cell>
          <cell r="AZ190" t="str">
            <v>〒116-0013</v>
          </cell>
          <cell r="BA190" t="str">
            <v>東京都荒川区西日暮里1-60-12</v>
          </cell>
          <cell r="BB190" t="str">
            <v>CATS2階</v>
          </cell>
          <cell r="BC190" t="str">
            <v/>
          </cell>
          <cell r="BD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 t="str">
            <v/>
          </cell>
          <cell r="AW191" t="str">
            <v/>
          </cell>
          <cell r="AX191" t="str">
            <v/>
          </cell>
          <cell r="AY191" t="str">
            <v>株式会社フラスコ100cc</v>
          </cell>
          <cell r="AZ191" t="str">
            <v>〒116-0013</v>
          </cell>
          <cell r="BA191" t="str">
            <v>東京都荒川区西日暮里1-60-12</v>
          </cell>
          <cell r="BB191" t="str">
            <v>CATS2階</v>
          </cell>
          <cell r="BC191" t="str">
            <v/>
          </cell>
          <cell r="BD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 t="str">
            <v/>
          </cell>
          <cell r="AW192" t="str">
            <v/>
          </cell>
          <cell r="AX192" t="str">
            <v/>
          </cell>
          <cell r="AY192" t="str">
            <v>株式会社フラスコ100cc</v>
          </cell>
          <cell r="AZ192" t="str">
            <v>〒116-0013</v>
          </cell>
          <cell r="BA192" t="str">
            <v>東京都荒川区西日暮里1-60-12</v>
          </cell>
          <cell r="BB192" t="str">
            <v>CATS2階</v>
          </cell>
          <cell r="BC192" t="str">
            <v/>
          </cell>
          <cell r="BD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 t="str">
            <v/>
          </cell>
          <cell r="AW193" t="str">
            <v/>
          </cell>
          <cell r="AX193" t="str">
            <v/>
          </cell>
          <cell r="AY193" t="str">
            <v>株式会社フラスコ100cc</v>
          </cell>
          <cell r="AZ193" t="str">
            <v>〒116-0013</v>
          </cell>
          <cell r="BA193" t="str">
            <v>東京都荒川区西日暮里1-60-12</v>
          </cell>
          <cell r="BB193" t="str">
            <v>CATS2階</v>
          </cell>
          <cell r="BC193" t="str">
            <v/>
          </cell>
          <cell r="BD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 t="str">
            <v/>
          </cell>
          <cell r="AW194" t="str">
            <v/>
          </cell>
          <cell r="AX194" t="str">
            <v/>
          </cell>
          <cell r="AY194" t="str">
            <v>株式会社フラスコ100cc</v>
          </cell>
          <cell r="AZ194" t="str">
            <v>〒116-0013</v>
          </cell>
          <cell r="BA194" t="str">
            <v>東京都荒川区西日暮里1-60-12</v>
          </cell>
          <cell r="BB194" t="str">
            <v>CATS2階</v>
          </cell>
          <cell r="BC194" t="str">
            <v/>
          </cell>
          <cell r="BD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 t="str">
            <v/>
          </cell>
          <cell r="AW195" t="str">
            <v/>
          </cell>
          <cell r="AX195" t="str">
            <v/>
          </cell>
          <cell r="AY195" t="str">
            <v>株式会社フラスコ100cc</v>
          </cell>
          <cell r="AZ195" t="str">
            <v>〒116-0013</v>
          </cell>
          <cell r="BA195" t="str">
            <v>東京都荒川区西日暮里1-60-12</v>
          </cell>
          <cell r="BB195" t="str">
            <v>CATS2階</v>
          </cell>
          <cell r="BC195" t="str">
            <v/>
          </cell>
          <cell r="BD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 t="str">
            <v/>
          </cell>
          <cell r="AW196" t="str">
            <v/>
          </cell>
          <cell r="AX196" t="str">
            <v/>
          </cell>
          <cell r="AY196" t="str">
            <v>株式会社フラスコ100cc</v>
          </cell>
          <cell r="AZ196" t="str">
            <v>〒116-0013</v>
          </cell>
          <cell r="BA196" t="str">
            <v>東京都荒川区西日暮里1-60-12</v>
          </cell>
          <cell r="BB196" t="str">
            <v>CATS2階</v>
          </cell>
          <cell r="BC196" t="str">
            <v/>
          </cell>
          <cell r="BD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 t="str">
            <v/>
          </cell>
          <cell r="AW197" t="str">
            <v/>
          </cell>
          <cell r="AX197" t="str">
            <v/>
          </cell>
          <cell r="AY197" t="str">
            <v>株式会社フラスコ100cc</v>
          </cell>
          <cell r="AZ197" t="str">
            <v>〒116-0013</v>
          </cell>
          <cell r="BA197" t="str">
            <v>東京都荒川区西日暮里1-60-12</v>
          </cell>
          <cell r="BB197" t="str">
            <v>CATS2階</v>
          </cell>
          <cell r="BC197" t="str">
            <v/>
          </cell>
          <cell r="BD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 t="str">
            <v/>
          </cell>
          <cell r="AW198" t="str">
            <v/>
          </cell>
          <cell r="AX198" t="str">
            <v/>
          </cell>
          <cell r="AY198" t="str">
            <v>株式会社フラスコ100cc</v>
          </cell>
          <cell r="AZ198" t="str">
            <v>〒116-0013</v>
          </cell>
          <cell r="BA198" t="str">
            <v>東京都荒川区西日暮里1-60-12</v>
          </cell>
          <cell r="BB198" t="str">
            <v>CATS2階</v>
          </cell>
          <cell r="BC198" t="str">
            <v/>
          </cell>
          <cell r="BD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 t="str">
            <v/>
          </cell>
          <cell r="AW199" t="str">
            <v/>
          </cell>
          <cell r="AX199" t="str">
            <v/>
          </cell>
          <cell r="AY199" t="str">
            <v>株式会社フラスコ100cc</v>
          </cell>
          <cell r="AZ199" t="str">
            <v>〒116-0013</v>
          </cell>
          <cell r="BA199" t="str">
            <v>東京都荒川区西日暮里1-60-12</v>
          </cell>
          <cell r="BB199" t="str">
            <v>CATS2階</v>
          </cell>
          <cell r="BC199" t="str">
            <v/>
          </cell>
          <cell r="BD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 t="str">
            <v/>
          </cell>
          <cell r="AW200" t="str">
            <v/>
          </cell>
          <cell r="AX200" t="str">
            <v/>
          </cell>
          <cell r="AY200" t="str">
            <v>株式会社フラスコ100cc</v>
          </cell>
          <cell r="AZ200" t="str">
            <v>〒116-0013</v>
          </cell>
          <cell r="BA200" t="str">
            <v>東京都荒川区西日暮里1-60-12</v>
          </cell>
          <cell r="BB200" t="str">
            <v>CATS2階</v>
          </cell>
          <cell r="BC200" t="str">
            <v/>
          </cell>
          <cell r="BD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 t="str">
            <v/>
          </cell>
          <cell r="AW201" t="str">
            <v/>
          </cell>
          <cell r="AX201" t="str">
            <v/>
          </cell>
          <cell r="AY201" t="str">
            <v>株式会社フラスコ100cc</v>
          </cell>
          <cell r="AZ201" t="str">
            <v>〒116-0013</v>
          </cell>
          <cell r="BA201" t="str">
            <v>東京都荒川区西日暮里1-60-12</v>
          </cell>
          <cell r="BB201" t="str">
            <v>CATS2階</v>
          </cell>
          <cell r="BC201" t="str">
            <v/>
          </cell>
          <cell r="BD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 t="str">
            <v/>
          </cell>
          <cell r="AW202" t="str">
            <v/>
          </cell>
          <cell r="AX202" t="str">
            <v/>
          </cell>
          <cell r="AY202" t="str">
            <v>株式会社フラスコ100cc</v>
          </cell>
          <cell r="AZ202" t="str">
            <v>〒116-0013</v>
          </cell>
          <cell r="BA202" t="str">
            <v>東京都荒川区西日暮里1-60-12</v>
          </cell>
          <cell r="BB202" t="str">
            <v>CATS2階</v>
          </cell>
          <cell r="BC202" t="str">
            <v/>
          </cell>
          <cell r="BD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 t="str">
            <v/>
          </cell>
          <cell r="AW203" t="str">
            <v/>
          </cell>
          <cell r="AX203" t="str">
            <v/>
          </cell>
          <cell r="AY203" t="str">
            <v>株式会社フラスコ100cc</v>
          </cell>
          <cell r="AZ203" t="str">
            <v>〒116-0013</v>
          </cell>
          <cell r="BA203" t="str">
            <v>東京都荒川区西日暮里1-60-12</v>
          </cell>
          <cell r="BB203" t="str">
            <v>CATS2階</v>
          </cell>
          <cell r="BC203" t="str">
            <v/>
          </cell>
          <cell r="BD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 t="str">
            <v/>
          </cell>
          <cell r="AW204" t="str">
            <v/>
          </cell>
          <cell r="AX204" t="str">
            <v/>
          </cell>
          <cell r="AY204" t="str">
            <v>株式会社フラスコ100cc</v>
          </cell>
          <cell r="AZ204" t="str">
            <v>〒116-0013</v>
          </cell>
          <cell r="BA204" t="str">
            <v>東京都荒川区西日暮里1-60-12</v>
          </cell>
          <cell r="BB204" t="str">
            <v>CATS2階</v>
          </cell>
          <cell r="BC204" t="str">
            <v/>
          </cell>
          <cell r="BD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 t="str">
            <v/>
          </cell>
          <cell r="AW205" t="str">
            <v/>
          </cell>
          <cell r="AX205" t="str">
            <v/>
          </cell>
          <cell r="AY205" t="str">
            <v>株式会社フラスコ100cc</v>
          </cell>
          <cell r="AZ205" t="str">
            <v>〒116-0013</v>
          </cell>
          <cell r="BA205" t="str">
            <v>東京都荒川区西日暮里1-60-12</v>
          </cell>
          <cell r="BB205" t="str">
            <v>CATS2階</v>
          </cell>
          <cell r="BC205" t="str">
            <v/>
          </cell>
          <cell r="BD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 t="str">
            <v/>
          </cell>
          <cell r="AW206" t="str">
            <v/>
          </cell>
          <cell r="AX206" t="str">
            <v/>
          </cell>
          <cell r="AY206" t="str">
            <v>株式会社フラスコ100cc</v>
          </cell>
          <cell r="AZ206" t="str">
            <v>〒116-0013</v>
          </cell>
          <cell r="BA206" t="str">
            <v>東京都荒川区西日暮里1-60-12</v>
          </cell>
          <cell r="BB206" t="str">
            <v>CATS2階</v>
          </cell>
          <cell r="BC206" t="str">
            <v/>
          </cell>
          <cell r="BD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 t="str">
            <v/>
          </cell>
          <cell r="AW207" t="str">
            <v/>
          </cell>
          <cell r="AX207" t="str">
            <v/>
          </cell>
          <cell r="AY207" t="str">
            <v>株式会社フラスコ100cc</v>
          </cell>
          <cell r="AZ207" t="str">
            <v>〒116-0013</v>
          </cell>
          <cell r="BA207" t="str">
            <v>東京都荒川区西日暮里1-60-12</v>
          </cell>
          <cell r="BB207" t="str">
            <v>CATS2階</v>
          </cell>
          <cell r="BC207" t="str">
            <v/>
          </cell>
          <cell r="BD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 t="str">
            <v/>
          </cell>
          <cell r="AW208" t="str">
            <v/>
          </cell>
          <cell r="AX208" t="str">
            <v/>
          </cell>
          <cell r="AY208" t="str">
            <v>株式会社フラスコ100cc</v>
          </cell>
          <cell r="AZ208" t="str">
            <v>〒116-0013</v>
          </cell>
          <cell r="BA208" t="str">
            <v>東京都荒川区西日暮里1-60-12</v>
          </cell>
          <cell r="BB208" t="str">
            <v>CATS2階</v>
          </cell>
          <cell r="BC208" t="str">
            <v/>
          </cell>
          <cell r="BD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 t="str">
            <v/>
          </cell>
          <cell r="AW209" t="str">
            <v/>
          </cell>
          <cell r="AX209" t="str">
            <v/>
          </cell>
          <cell r="AY209" t="str">
            <v>株式会社フラスコ100cc</v>
          </cell>
          <cell r="AZ209" t="str">
            <v>〒116-0013</v>
          </cell>
          <cell r="BA209" t="str">
            <v>東京都荒川区西日暮里1-60-12</v>
          </cell>
          <cell r="BB209" t="str">
            <v>CATS2階</v>
          </cell>
          <cell r="BC209" t="str">
            <v/>
          </cell>
          <cell r="BD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 t="str">
            <v/>
          </cell>
          <cell r="AW210" t="str">
            <v/>
          </cell>
          <cell r="AX210" t="str">
            <v/>
          </cell>
          <cell r="AY210" t="str">
            <v>株式会社フラスコ100cc</v>
          </cell>
          <cell r="AZ210" t="str">
            <v>〒116-0013</v>
          </cell>
          <cell r="BA210" t="str">
            <v>東京都荒川区西日暮里1-60-12</v>
          </cell>
          <cell r="BB210" t="str">
            <v>CATS2階</v>
          </cell>
          <cell r="BC210" t="str">
            <v/>
          </cell>
          <cell r="BD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 t="str">
            <v/>
          </cell>
          <cell r="AW211" t="str">
            <v/>
          </cell>
          <cell r="AX211" t="str">
            <v/>
          </cell>
          <cell r="AY211" t="str">
            <v>株式会社フラスコ100cc</v>
          </cell>
          <cell r="AZ211" t="str">
            <v>〒116-0013</v>
          </cell>
          <cell r="BA211" t="str">
            <v>東京都荒川区西日暮里1-60-12</v>
          </cell>
          <cell r="BB211" t="str">
            <v>CATS2階</v>
          </cell>
          <cell r="BC211" t="str">
            <v/>
          </cell>
          <cell r="BD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 t="str">
            <v/>
          </cell>
          <cell r="AW212" t="str">
            <v/>
          </cell>
          <cell r="AX212" t="str">
            <v/>
          </cell>
          <cell r="AY212" t="str">
            <v>株式会社フラスコ100cc</v>
          </cell>
          <cell r="AZ212" t="str">
            <v>〒116-0013</v>
          </cell>
          <cell r="BA212" t="str">
            <v>東京都荒川区西日暮里1-60-12</v>
          </cell>
          <cell r="BB212" t="str">
            <v>CATS2階</v>
          </cell>
          <cell r="BC212" t="str">
            <v/>
          </cell>
          <cell r="BD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 t="str">
            <v/>
          </cell>
          <cell r="AW213" t="str">
            <v/>
          </cell>
          <cell r="AX213" t="str">
            <v/>
          </cell>
          <cell r="AY213" t="str">
            <v>株式会社フラスコ100cc</v>
          </cell>
          <cell r="AZ213" t="str">
            <v>〒116-0013</v>
          </cell>
          <cell r="BA213" t="str">
            <v>東京都荒川区西日暮里1-60-12</v>
          </cell>
          <cell r="BB213" t="str">
            <v>CATS2階</v>
          </cell>
          <cell r="BC213" t="str">
            <v/>
          </cell>
          <cell r="BD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 t="str">
            <v/>
          </cell>
          <cell r="AW214" t="str">
            <v/>
          </cell>
          <cell r="AX214" t="str">
            <v/>
          </cell>
          <cell r="AY214" t="str">
            <v>株式会社フラスコ100cc</v>
          </cell>
          <cell r="AZ214" t="str">
            <v>〒116-0013</v>
          </cell>
          <cell r="BA214" t="str">
            <v>東京都荒川区西日暮里1-60-12</v>
          </cell>
          <cell r="BB214" t="str">
            <v>CATS2階</v>
          </cell>
          <cell r="BC214" t="str">
            <v/>
          </cell>
          <cell r="BD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 t="str">
            <v/>
          </cell>
          <cell r="AW215" t="str">
            <v/>
          </cell>
          <cell r="AX215" t="str">
            <v/>
          </cell>
          <cell r="AY215" t="str">
            <v>株式会社フラスコ100cc</v>
          </cell>
          <cell r="AZ215" t="str">
            <v>〒116-0013</v>
          </cell>
          <cell r="BA215" t="str">
            <v>東京都荒川区西日暮里1-60-12</v>
          </cell>
          <cell r="BB215" t="str">
            <v>CATS2階</v>
          </cell>
          <cell r="BC215" t="str">
            <v/>
          </cell>
          <cell r="BD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 t="str">
            <v/>
          </cell>
          <cell r="AW216" t="str">
            <v/>
          </cell>
          <cell r="AX216" t="str">
            <v/>
          </cell>
          <cell r="AY216" t="str">
            <v>株式会社フラスコ100cc</v>
          </cell>
          <cell r="AZ216" t="str">
            <v>〒116-0013</v>
          </cell>
          <cell r="BA216" t="str">
            <v>東京都荒川区西日暮里1-60-12</v>
          </cell>
          <cell r="BB216" t="str">
            <v>CATS2階</v>
          </cell>
          <cell r="BC216" t="str">
            <v/>
          </cell>
          <cell r="BD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 t="str">
            <v/>
          </cell>
          <cell r="AW217" t="str">
            <v/>
          </cell>
          <cell r="AX217" t="str">
            <v/>
          </cell>
          <cell r="AY217" t="str">
            <v>株式会社フラスコ100cc</v>
          </cell>
          <cell r="AZ217" t="str">
            <v>〒116-0013</v>
          </cell>
          <cell r="BA217" t="str">
            <v>東京都荒川区西日暮里1-60-12</v>
          </cell>
          <cell r="BB217" t="str">
            <v>CATS2階</v>
          </cell>
          <cell r="BC217" t="str">
            <v/>
          </cell>
          <cell r="BD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 t="str">
            <v/>
          </cell>
          <cell r="AW218" t="str">
            <v/>
          </cell>
          <cell r="AX218" t="str">
            <v/>
          </cell>
          <cell r="AY218" t="str">
            <v>株式会社フラスコ100cc</v>
          </cell>
          <cell r="AZ218" t="str">
            <v>〒116-0013</v>
          </cell>
          <cell r="BA218" t="str">
            <v>東京都荒川区西日暮里1-60-12</v>
          </cell>
          <cell r="BB218" t="str">
            <v>CATS2階</v>
          </cell>
          <cell r="BC218" t="str">
            <v/>
          </cell>
          <cell r="BD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 t="str">
            <v/>
          </cell>
          <cell r="AW219" t="str">
            <v/>
          </cell>
          <cell r="AX219" t="str">
            <v/>
          </cell>
          <cell r="AY219" t="str">
            <v>株式会社フラスコ100cc</v>
          </cell>
          <cell r="AZ219" t="str">
            <v>〒116-0013</v>
          </cell>
          <cell r="BA219" t="str">
            <v>東京都荒川区西日暮里1-60-12</v>
          </cell>
          <cell r="BB219" t="str">
            <v>CATS2階</v>
          </cell>
          <cell r="BC219" t="str">
            <v/>
          </cell>
          <cell r="BD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 t="str">
            <v/>
          </cell>
          <cell r="AW220" t="str">
            <v/>
          </cell>
          <cell r="AX220" t="str">
            <v/>
          </cell>
          <cell r="AY220" t="str">
            <v>株式会社フラスコ100cc</v>
          </cell>
          <cell r="AZ220" t="str">
            <v>〒116-0013</v>
          </cell>
          <cell r="BA220" t="str">
            <v>東京都荒川区西日暮里1-60-12</v>
          </cell>
          <cell r="BB220" t="str">
            <v>CATS2階</v>
          </cell>
          <cell r="BC220" t="str">
            <v/>
          </cell>
          <cell r="BD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 t="str">
            <v/>
          </cell>
          <cell r="AW221" t="str">
            <v/>
          </cell>
          <cell r="AX221" t="str">
            <v/>
          </cell>
          <cell r="AY221" t="str">
            <v>株式会社フラスコ100cc</v>
          </cell>
          <cell r="AZ221" t="str">
            <v>〒116-0013</v>
          </cell>
          <cell r="BA221" t="str">
            <v>東京都荒川区西日暮里1-60-12</v>
          </cell>
          <cell r="BB221" t="str">
            <v>CATS2階</v>
          </cell>
          <cell r="BC221" t="str">
            <v/>
          </cell>
          <cell r="BD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 t="str">
            <v/>
          </cell>
          <cell r="AW222" t="str">
            <v/>
          </cell>
          <cell r="AX222" t="str">
            <v/>
          </cell>
          <cell r="AY222" t="str">
            <v>株式会社フラスコ100cc</v>
          </cell>
          <cell r="AZ222" t="str">
            <v>〒116-0013</v>
          </cell>
          <cell r="BA222" t="str">
            <v>東京都荒川区西日暮里1-60-12</v>
          </cell>
          <cell r="BB222" t="str">
            <v>CATS2階</v>
          </cell>
          <cell r="BC222" t="str">
            <v/>
          </cell>
          <cell r="BD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 t="str">
            <v/>
          </cell>
          <cell r="AW223" t="str">
            <v/>
          </cell>
          <cell r="AX223" t="str">
            <v/>
          </cell>
          <cell r="AY223" t="str">
            <v>株式会社フラスコ100cc</v>
          </cell>
          <cell r="AZ223" t="str">
            <v>〒116-0013</v>
          </cell>
          <cell r="BA223" t="str">
            <v>東京都荒川区西日暮里1-60-12</v>
          </cell>
          <cell r="BB223" t="str">
            <v>CATS2階</v>
          </cell>
          <cell r="BC223" t="str">
            <v/>
          </cell>
          <cell r="BD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 t="str">
            <v/>
          </cell>
          <cell r="AW224" t="str">
            <v/>
          </cell>
          <cell r="AX224" t="str">
            <v/>
          </cell>
          <cell r="AY224" t="str">
            <v>株式会社フラスコ100cc</v>
          </cell>
          <cell r="AZ224" t="str">
            <v>〒116-0013</v>
          </cell>
          <cell r="BA224" t="str">
            <v>東京都荒川区西日暮里1-60-12</v>
          </cell>
          <cell r="BB224" t="str">
            <v>CATS2階</v>
          </cell>
          <cell r="BC224" t="str">
            <v/>
          </cell>
          <cell r="BD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 t="str">
            <v/>
          </cell>
          <cell r="AW225" t="str">
            <v/>
          </cell>
          <cell r="AX225" t="str">
            <v/>
          </cell>
          <cell r="AY225" t="str">
            <v>株式会社フラスコ100cc</v>
          </cell>
          <cell r="AZ225" t="str">
            <v>〒116-0013</v>
          </cell>
          <cell r="BA225" t="str">
            <v>東京都荒川区西日暮里1-60-12</v>
          </cell>
          <cell r="BB225" t="str">
            <v>CATS2階</v>
          </cell>
          <cell r="BC225" t="str">
            <v/>
          </cell>
          <cell r="BD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 t="str">
            <v/>
          </cell>
          <cell r="AW226" t="str">
            <v/>
          </cell>
          <cell r="AX226" t="str">
            <v/>
          </cell>
          <cell r="AY226" t="str">
            <v>株式会社フラスコ100cc</v>
          </cell>
          <cell r="AZ226" t="str">
            <v>〒116-0013</v>
          </cell>
          <cell r="BA226" t="str">
            <v>東京都荒川区西日暮里1-60-12</v>
          </cell>
          <cell r="BB226" t="str">
            <v>CATS2階</v>
          </cell>
          <cell r="BC226" t="str">
            <v/>
          </cell>
          <cell r="BD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 t="str">
            <v/>
          </cell>
          <cell r="AW227" t="str">
            <v/>
          </cell>
          <cell r="AX227" t="str">
            <v/>
          </cell>
          <cell r="AY227" t="str">
            <v>株式会社フラスコ100cc</v>
          </cell>
          <cell r="AZ227" t="str">
            <v>〒116-0013</v>
          </cell>
          <cell r="BA227" t="str">
            <v>東京都荒川区西日暮里1-60-12</v>
          </cell>
          <cell r="BB227" t="str">
            <v>CATS2階</v>
          </cell>
          <cell r="BC227" t="str">
            <v/>
          </cell>
          <cell r="BD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 t="str">
            <v/>
          </cell>
          <cell r="AW228" t="str">
            <v/>
          </cell>
          <cell r="AX228" t="str">
            <v/>
          </cell>
          <cell r="AY228" t="str">
            <v>株式会社フラスコ100cc</v>
          </cell>
          <cell r="AZ228" t="str">
            <v>〒116-0013</v>
          </cell>
          <cell r="BA228" t="str">
            <v>東京都荒川区西日暮里1-60-12</v>
          </cell>
          <cell r="BB228" t="str">
            <v>CATS2階</v>
          </cell>
          <cell r="BC228" t="str">
            <v/>
          </cell>
          <cell r="BD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 t="str">
            <v/>
          </cell>
          <cell r="AW229" t="str">
            <v/>
          </cell>
          <cell r="AX229" t="str">
            <v/>
          </cell>
          <cell r="AY229" t="str">
            <v>株式会社フラスコ100cc</v>
          </cell>
          <cell r="AZ229" t="str">
            <v>〒116-0013</v>
          </cell>
          <cell r="BA229" t="str">
            <v>東京都荒川区西日暮里1-60-12</v>
          </cell>
          <cell r="BB229" t="str">
            <v>CATS2階</v>
          </cell>
          <cell r="BC229" t="str">
            <v/>
          </cell>
          <cell r="BD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 t="str">
            <v/>
          </cell>
          <cell r="AW230" t="str">
            <v/>
          </cell>
          <cell r="AX230" t="str">
            <v/>
          </cell>
          <cell r="AY230" t="str">
            <v>株式会社フラスコ100cc</v>
          </cell>
          <cell r="AZ230" t="str">
            <v>〒116-0013</v>
          </cell>
          <cell r="BA230" t="str">
            <v>東京都荒川区西日暮里1-60-12</v>
          </cell>
          <cell r="BB230" t="str">
            <v>CATS2階</v>
          </cell>
          <cell r="BC230" t="str">
            <v/>
          </cell>
          <cell r="BD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 t="str">
            <v/>
          </cell>
          <cell r="AW231" t="str">
            <v/>
          </cell>
          <cell r="AX231" t="str">
            <v/>
          </cell>
          <cell r="AY231" t="str">
            <v>株式会社フラスコ100cc</v>
          </cell>
          <cell r="AZ231" t="str">
            <v>〒116-0013</v>
          </cell>
          <cell r="BA231" t="str">
            <v>東京都荒川区西日暮里1-60-12</v>
          </cell>
          <cell r="BB231" t="str">
            <v>CATS2階</v>
          </cell>
          <cell r="BC231" t="str">
            <v/>
          </cell>
          <cell r="BD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 t="str">
            <v/>
          </cell>
          <cell r="AW232" t="str">
            <v/>
          </cell>
          <cell r="AX232" t="str">
            <v/>
          </cell>
          <cell r="AY232" t="str">
            <v>株式会社フラスコ100cc</v>
          </cell>
          <cell r="AZ232" t="str">
            <v>〒116-0013</v>
          </cell>
          <cell r="BA232" t="str">
            <v>東京都荒川区西日暮里1-60-12</v>
          </cell>
          <cell r="BB232" t="str">
            <v>CATS2階</v>
          </cell>
          <cell r="BC232" t="str">
            <v/>
          </cell>
          <cell r="BD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 t="str">
            <v/>
          </cell>
          <cell r="AW233" t="str">
            <v/>
          </cell>
          <cell r="AX233" t="str">
            <v/>
          </cell>
          <cell r="AY233" t="str">
            <v>株式会社フラスコ100cc</v>
          </cell>
          <cell r="AZ233" t="str">
            <v>〒116-0013</v>
          </cell>
          <cell r="BA233" t="str">
            <v>東京都荒川区西日暮里1-60-12</v>
          </cell>
          <cell r="BB233" t="str">
            <v>CATS2階</v>
          </cell>
          <cell r="BC233" t="str">
            <v/>
          </cell>
          <cell r="BD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 t="str">
            <v/>
          </cell>
          <cell r="AW234" t="str">
            <v/>
          </cell>
          <cell r="AX234" t="str">
            <v/>
          </cell>
          <cell r="AY234" t="str">
            <v>株式会社フラスコ100cc</v>
          </cell>
          <cell r="AZ234" t="str">
            <v>〒116-0013</v>
          </cell>
          <cell r="BA234" t="str">
            <v>東京都荒川区西日暮里1-60-12</v>
          </cell>
          <cell r="BB234" t="str">
            <v>CATS2階</v>
          </cell>
          <cell r="BC234" t="str">
            <v/>
          </cell>
          <cell r="BD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 t="str">
            <v/>
          </cell>
          <cell r="AW235" t="str">
            <v/>
          </cell>
          <cell r="AX235" t="str">
            <v/>
          </cell>
          <cell r="AY235" t="str">
            <v>株式会社フラスコ100cc</v>
          </cell>
          <cell r="AZ235" t="str">
            <v>〒116-0013</v>
          </cell>
          <cell r="BA235" t="str">
            <v>東京都荒川区西日暮里1-60-12</v>
          </cell>
          <cell r="BB235" t="str">
            <v>CATS2階</v>
          </cell>
          <cell r="BC235" t="str">
            <v/>
          </cell>
          <cell r="BD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 t="str">
            <v/>
          </cell>
          <cell r="AW236" t="str">
            <v/>
          </cell>
          <cell r="AX236" t="str">
            <v/>
          </cell>
          <cell r="AY236" t="str">
            <v>株式会社フラスコ100cc</v>
          </cell>
          <cell r="AZ236" t="str">
            <v>〒116-0013</v>
          </cell>
          <cell r="BA236" t="str">
            <v>東京都荒川区西日暮里1-60-12</v>
          </cell>
          <cell r="BB236" t="str">
            <v>CATS2階</v>
          </cell>
          <cell r="BC236" t="str">
            <v/>
          </cell>
          <cell r="BD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 t="str">
            <v/>
          </cell>
          <cell r="AW237" t="str">
            <v/>
          </cell>
          <cell r="AX237" t="str">
            <v/>
          </cell>
          <cell r="AY237" t="str">
            <v>株式会社フラスコ100cc</v>
          </cell>
          <cell r="AZ237" t="str">
            <v>〒116-0013</v>
          </cell>
          <cell r="BA237" t="str">
            <v>東京都荒川区西日暮里1-60-12</v>
          </cell>
          <cell r="BB237" t="str">
            <v>CATS2階</v>
          </cell>
          <cell r="BC237" t="str">
            <v/>
          </cell>
          <cell r="BD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 t="str">
            <v/>
          </cell>
          <cell r="AW238" t="str">
            <v/>
          </cell>
          <cell r="AX238" t="str">
            <v/>
          </cell>
          <cell r="AY238" t="str">
            <v>株式会社フラスコ100cc</v>
          </cell>
          <cell r="AZ238" t="str">
            <v>〒116-0013</v>
          </cell>
          <cell r="BA238" t="str">
            <v>東京都荒川区西日暮里1-60-12</v>
          </cell>
          <cell r="BB238" t="str">
            <v>CATS2階</v>
          </cell>
          <cell r="BC238" t="str">
            <v/>
          </cell>
          <cell r="BD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 t="str">
            <v/>
          </cell>
          <cell r="AW239" t="str">
            <v/>
          </cell>
          <cell r="AX239" t="str">
            <v/>
          </cell>
          <cell r="AY239" t="str">
            <v>株式会社フラスコ100cc</v>
          </cell>
          <cell r="AZ239" t="str">
            <v>〒116-0013</v>
          </cell>
          <cell r="BA239" t="str">
            <v>東京都荒川区西日暮里1-60-12</v>
          </cell>
          <cell r="BB239" t="str">
            <v>CATS2階</v>
          </cell>
          <cell r="BC239" t="str">
            <v/>
          </cell>
          <cell r="BD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 t="str">
            <v/>
          </cell>
          <cell r="AW240" t="str">
            <v/>
          </cell>
          <cell r="AX240" t="str">
            <v/>
          </cell>
          <cell r="AY240" t="str">
            <v>株式会社フラスコ100cc</v>
          </cell>
          <cell r="AZ240" t="str">
            <v>〒116-0013</v>
          </cell>
          <cell r="BA240" t="str">
            <v>東京都荒川区西日暮里1-60-12</v>
          </cell>
          <cell r="BB240" t="str">
            <v>CATS2階</v>
          </cell>
          <cell r="BC240" t="str">
            <v/>
          </cell>
          <cell r="BD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 t="str">
            <v/>
          </cell>
          <cell r="AW241" t="str">
            <v/>
          </cell>
          <cell r="AX241" t="str">
            <v/>
          </cell>
          <cell r="AY241" t="str">
            <v>株式会社フラスコ100cc</v>
          </cell>
          <cell r="AZ241" t="str">
            <v>〒116-0013</v>
          </cell>
          <cell r="BA241" t="str">
            <v>東京都荒川区西日暮里1-60-12</v>
          </cell>
          <cell r="BB241" t="str">
            <v>CATS2階</v>
          </cell>
          <cell r="BC241" t="str">
            <v/>
          </cell>
          <cell r="BD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 t="str">
            <v/>
          </cell>
          <cell r="AW242" t="str">
            <v/>
          </cell>
          <cell r="AX242" t="str">
            <v/>
          </cell>
          <cell r="AY242" t="str">
            <v>株式会社フラスコ100cc</v>
          </cell>
          <cell r="AZ242" t="str">
            <v>〒116-0013</v>
          </cell>
          <cell r="BA242" t="str">
            <v>東京都荒川区西日暮里1-60-12</v>
          </cell>
          <cell r="BB242" t="str">
            <v>CATS2階</v>
          </cell>
          <cell r="BC242" t="str">
            <v/>
          </cell>
          <cell r="BD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 t="str">
            <v/>
          </cell>
          <cell r="AW243" t="str">
            <v/>
          </cell>
          <cell r="AX243" t="str">
            <v/>
          </cell>
          <cell r="AY243" t="str">
            <v>株式会社フラスコ100cc</v>
          </cell>
          <cell r="AZ243" t="str">
            <v>〒116-0013</v>
          </cell>
          <cell r="BA243" t="str">
            <v>東京都荒川区西日暮里1-60-12</v>
          </cell>
          <cell r="BB243" t="str">
            <v>CATS2階</v>
          </cell>
          <cell r="BC243" t="str">
            <v/>
          </cell>
          <cell r="BD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 t="str">
            <v/>
          </cell>
          <cell r="AW244" t="str">
            <v/>
          </cell>
          <cell r="AX244" t="str">
            <v/>
          </cell>
          <cell r="AY244" t="str">
            <v>株式会社フラスコ100cc</v>
          </cell>
          <cell r="AZ244" t="str">
            <v>〒116-0013</v>
          </cell>
          <cell r="BA244" t="str">
            <v>東京都荒川区西日暮里1-60-12</v>
          </cell>
          <cell r="BB244" t="str">
            <v>CATS2階</v>
          </cell>
          <cell r="BC244" t="str">
            <v/>
          </cell>
          <cell r="BD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 t="str">
            <v/>
          </cell>
          <cell r="AW245" t="str">
            <v/>
          </cell>
          <cell r="AX245" t="str">
            <v/>
          </cell>
          <cell r="AY245" t="str">
            <v>株式会社フラスコ100cc</v>
          </cell>
          <cell r="AZ245" t="str">
            <v>〒116-0013</v>
          </cell>
          <cell r="BA245" t="str">
            <v>東京都荒川区西日暮里1-60-12</v>
          </cell>
          <cell r="BB245" t="str">
            <v>CATS2階</v>
          </cell>
          <cell r="BC245" t="str">
            <v/>
          </cell>
          <cell r="BD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 t="str">
            <v/>
          </cell>
          <cell r="AW246" t="str">
            <v/>
          </cell>
          <cell r="AX246" t="str">
            <v/>
          </cell>
          <cell r="AY246" t="str">
            <v>株式会社フラスコ100cc</v>
          </cell>
          <cell r="AZ246" t="str">
            <v>〒116-0013</v>
          </cell>
          <cell r="BA246" t="str">
            <v>東京都荒川区西日暮里1-60-12</v>
          </cell>
          <cell r="BB246" t="str">
            <v>CATS2階</v>
          </cell>
          <cell r="BC246" t="str">
            <v/>
          </cell>
          <cell r="BD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 t="str">
            <v/>
          </cell>
          <cell r="AW247" t="str">
            <v/>
          </cell>
          <cell r="AX247" t="str">
            <v/>
          </cell>
          <cell r="AY247" t="str">
            <v>株式会社フラスコ100cc</v>
          </cell>
          <cell r="AZ247" t="str">
            <v>〒116-0013</v>
          </cell>
          <cell r="BA247" t="str">
            <v>東京都荒川区西日暮里1-60-12</v>
          </cell>
          <cell r="BB247" t="str">
            <v>CATS2階</v>
          </cell>
          <cell r="BC247" t="str">
            <v/>
          </cell>
          <cell r="BD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 t="str">
            <v/>
          </cell>
          <cell r="AW248" t="str">
            <v/>
          </cell>
          <cell r="AX248" t="str">
            <v/>
          </cell>
          <cell r="AY248" t="str">
            <v>株式会社フラスコ100cc</v>
          </cell>
          <cell r="AZ248" t="str">
            <v>〒116-0013</v>
          </cell>
          <cell r="BA248" t="str">
            <v>東京都荒川区西日暮里1-60-12</v>
          </cell>
          <cell r="BB248" t="str">
            <v>CATS2階</v>
          </cell>
          <cell r="BC248" t="str">
            <v/>
          </cell>
          <cell r="BD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 t="str">
            <v/>
          </cell>
          <cell r="AW249" t="str">
            <v/>
          </cell>
          <cell r="AX249" t="str">
            <v/>
          </cell>
          <cell r="AY249" t="str">
            <v>株式会社フラスコ100cc</v>
          </cell>
          <cell r="AZ249" t="str">
            <v>〒116-0013</v>
          </cell>
          <cell r="BA249" t="str">
            <v>東京都荒川区西日暮里1-60-12</v>
          </cell>
          <cell r="BB249" t="str">
            <v>CATS2階</v>
          </cell>
          <cell r="BC249" t="str">
            <v/>
          </cell>
          <cell r="BD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 t="str">
            <v/>
          </cell>
          <cell r="AW250" t="str">
            <v/>
          </cell>
          <cell r="AX250" t="str">
            <v/>
          </cell>
          <cell r="AY250" t="str">
            <v>株式会社フラスコ100cc</v>
          </cell>
          <cell r="AZ250" t="str">
            <v>〒116-0013</v>
          </cell>
          <cell r="BA250" t="str">
            <v>東京都荒川区西日暮里1-60-12</v>
          </cell>
          <cell r="BB250" t="str">
            <v>CATS2階</v>
          </cell>
          <cell r="BC250" t="str">
            <v/>
          </cell>
          <cell r="BD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 t="str">
            <v/>
          </cell>
          <cell r="AW251" t="str">
            <v/>
          </cell>
          <cell r="AX251" t="str">
            <v/>
          </cell>
          <cell r="AY251" t="str">
            <v>株式会社フラスコ100cc</v>
          </cell>
          <cell r="AZ251" t="str">
            <v>〒116-0013</v>
          </cell>
          <cell r="BA251" t="str">
            <v>東京都荒川区西日暮里1-60-12</v>
          </cell>
          <cell r="BB251" t="str">
            <v>CATS2階</v>
          </cell>
          <cell r="BC251" t="str">
            <v/>
          </cell>
          <cell r="BD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 t="str">
            <v/>
          </cell>
          <cell r="AW252" t="str">
            <v/>
          </cell>
          <cell r="AX252" t="str">
            <v/>
          </cell>
          <cell r="AY252" t="str">
            <v>株式会社フラスコ100cc</v>
          </cell>
          <cell r="AZ252" t="str">
            <v>〒116-0013</v>
          </cell>
          <cell r="BA252" t="str">
            <v>東京都荒川区西日暮里1-60-12</v>
          </cell>
          <cell r="BB252" t="str">
            <v>CATS2階</v>
          </cell>
          <cell r="BC252" t="str">
            <v/>
          </cell>
          <cell r="BD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 t="str">
            <v/>
          </cell>
          <cell r="AW253" t="str">
            <v/>
          </cell>
          <cell r="AX253" t="str">
            <v/>
          </cell>
          <cell r="AY253" t="str">
            <v>株式会社フラスコ100cc</v>
          </cell>
          <cell r="AZ253" t="str">
            <v>〒116-0013</v>
          </cell>
          <cell r="BA253" t="str">
            <v>東京都荒川区西日暮里1-60-12</v>
          </cell>
          <cell r="BB253" t="str">
            <v>CATS2階</v>
          </cell>
          <cell r="BC253" t="str">
            <v/>
          </cell>
          <cell r="BD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 t="str">
            <v/>
          </cell>
          <cell r="AW254" t="str">
            <v/>
          </cell>
          <cell r="AX254" t="str">
            <v/>
          </cell>
          <cell r="AY254" t="str">
            <v>株式会社フラスコ100cc</v>
          </cell>
          <cell r="AZ254" t="str">
            <v>〒116-0013</v>
          </cell>
          <cell r="BA254" t="str">
            <v>東京都荒川区西日暮里1-60-12</v>
          </cell>
          <cell r="BB254" t="str">
            <v>CATS2階</v>
          </cell>
          <cell r="BC254" t="str">
            <v/>
          </cell>
          <cell r="BD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 t="str">
            <v/>
          </cell>
          <cell r="AW255" t="str">
            <v/>
          </cell>
          <cell r="AX255" t="str">
            <v/>
          </cell>
          <cell r="AY255" t="str">
            <v>株式会社フラスコ100cc</v>
          </cell>
          <cell r="AZ255" t="str">
            <v>〒116-0013</v>
          </cell>
          <cell r="BA255" t="str">
            <v>東京都荒川区西日暮里1-60-12</v>
          </cell>
          <cell r="BB255" t="str">
            <v>CATS2階</v>
          </cell>
          <cell r="BC255" t="str">
            <v/>
          </cell>
          <cell r="BD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 t="str">
            <v/>
          </cell>
          <cell r="AW256" t="str">
            <v/>
          </cell>
          <cell r="AX256" t="str">
            <v/>
          </cell>
          <cell r="AY256" t="str">
            <v>株式会社フラスコ100cc</v>
          </cell>
          <cell r="AZ256" t="str">
            <v>〒116-0013</v>
          </cell>
          <cell r="BA256" t="str">
            <v>東京都荒川区西日暮里1-60-12</v>
          </cell>
          <cell r="BB256" t="str">
            <v>CATS2階</v>
          </cell>
          <cell r="BC256" t="str">
            <v/>
          </cell>
          <cell r="BD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 t="str">
            <v/>
          </cell>
          <cell r="AW257" t="str">
            <v/>
          </cell>
          <cell r="AX257" t="str">
            <v/>
          </cell>
          <cell r="AY257" t="str">
            <v>株式会社フラスコ100cc</v>
          </cell>
          <cell r="AZ257" t="str">
            <v>〒116-0013</v>
          </cell>
          <cell r="BA257" t="str">
            <v>東京都荒川区西日暮里1-60-12</v>
          </cell>
          <cell r="BB257" t="str">
            <v>CATS2階</v>
          </cell>
          <cell r="BC257" t="str">
            <v/>
          </cell>
          <cell r="BD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 t="str">
            <v/>
          </cell>
          <cell r="AW258" t="str">
            <v/>
          </cell>
          <cell r="AX258" t="str">
            <v/>
          </cell>
          <cell r="AY258" t="str">
            <v>株式会社フラスコ100cc</v>
          </cell>
          <cell r="AZ258" t="str">
            <v>〒116-0013</v>
          </cell>
          <cell r="BA258" t="str">
            <v>東京都荒川区西日暮里1-60-12</v>
          </cell>
          <cell r="BB258" t="str">
            <v>CATS2階</v>
          </cell>
          <cell r="BC258" t="str">
            <v/>
          </cell>
          <cell r="BD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 t="str">
            <v/>
          </cell>
          <cell r="AW259" t="str">
            <v/>
          </cell>
          <cell r="AX259" t="str">
            <v/>
          </cell>
          <cell r="AY259" t="str">
            <v>株式会社フラスコ100cc</v>
          </cell>
          <cell r="AZ259" t="str">
            <v>〒116-0013</v>
          </cell>
          <cell r="BA259" t="str">
            <v>東京都荒川区西日暮里1-60-12</v>
          </cell>
          <cell r="BB259" t="str">
            <v>CATS2階</v>
          </cell>
          <cell r="BC259" t="str">
            <v/>
          </cell>
          <cell r="BD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 t="str">
            <v/>
          </cell>
          <cell r="AW260" t="str">
            <v/>
          </cell>
          <cell r="AX260" t="str">
            <v/>
          </cell>
          <cell r="AY260" t="str">
            <v>株式会社フラスコ100cc</v>
          </cell>
          <cell r="AZ260" t="str">
            <v>〒116-0013</v>
          </cell>
          <cell r="BA260" t="str">
            <v>東京都荒川区西日暮里1-60-12</v>
          </cell>
          <cell r="BB260" t="str">
            <v>CATS2階</v>
          </cell>
          <cell r="BC260" t="str">
            <v/>
          </cell>
          <cell r="BD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 t="str">
            <v/>
          </cell>
          <cell r="AW261" t="str">
            <v/>
          </cell>
          <cell r="AX261" t="str">
            <v/>
          </cell>
          <cell r="AY261" t="str">
            <v>株式会社フラスコ100cc</v>
          </cell>
          <cell r="AZ261" t="str">
            <v>〒116-0013</v>
          </cell>
          <cell r="BA261" t="str">
            <v>東京都荒川区西日暮里1-60-12</v>
          </cell>
          <cell r="BB261" t="str">
            <v>CATS2階</v>
          </cell>
          <cell r="BC261" t="str">
            <v/>
          </cell>
          <cell r="BD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 t="str">
            <v/>
          </cell>
          <cell r="AW262" t="str">
            <v/>
          </cell>
          <cell r="AX262" t="str">
            <v/>
          </cell>
          <cell r="AY262" t="str">
            <v>株式会社フラスコ100cc</v>
          </cell>
          <cell r="AZ262" t="str">
            <v>〒116-0013</v>
          </cell>
          <cell r="BA262" t="str">
            <v>東京都荒川区西日暮里1-60-12</v>
          </cell>
          <cell r="BB262" t="str">
            <v>CATS2階</v>
          </cell>
          <cell r="BC262" t="str">
            <v/>
          </cell>
          <cell r="BD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 t="str">
            <v/>
          </cell>
          <cell r="AW263" t="str">
            <v/>
          </cell>
          <cell r="AX263" t="str">
            <v/>
          </cell>
          <cell r="AY263" t="str">
            <v>株式会社フラスコ100cc</v>
          </cell>
          <cell r="AZ263" t="str">
            <v>〒116-0013</v>
          </cell>
          <cell r="BA263" t="str">
            <v>東京都荒川区西日暮里1-60-12</v>
          </cell>
          <cell r="BB263" t="str">
            <v>CATS2階</v>
          </cell>
          <cell r="BC263" t="str">
            <v/>
          </cell>
          <cell r="BD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 t="str">
            <v/>
          </cell>
          <cell r="AW264" t="str">
            <v/>
          </cell>
          <cell r="AX264" t="str">
            <v/>
          </cell>
          <cell r="AY264" t="str">
            <v>株式会社フラスコ100cc</v>
          </cell>
          <cell r="AZ264" t="str">
            <v>〒116-0013</v>
          </cell>
          <cell r="BA264" t="str">
            <v>東京都荒川区西日暮里1-60-12</v>
          </cell>
          <cell r="BB264" t="str">
            <v>CATS2階</v>
          </cell>
          <cell r="BC264" t="str">
            <v/>
          </cell>
          <cell r="BD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 t="str">
            <v/>
          </cell>
          <cell r="AW265" t="str">
            <v/>
          </cell>
          <cell r="AX265" t="str">
            <v/>
          </cell>
          <cell r="AY265" t="str">
            <v>株式会社フラスコ100cc</v>
          </cell>
          <cell r="AZ265" t="str">
            <v>〒116-0013</v>
          </cell>
          <cell r="BA265" t="str">
            <v>東京都荒川区西日暮里1-60-12</v>
          </cell>
          <cell r="BB265" t="str">
            <v>CATS2階</v>
          </cell>
          <cell r="BC265" t="str">
            <v/>
          </cell>
          <cell r="BD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 t="str">
            <v/>
          </cell>
          <cell r="AW266" t="str">
            <v/>
          </cell>
          <cell r="AX266" t="str">
            <v/>
          </cell>
          <cell r="AY266" t="str">
            <v>株式会社フラスコ100cc</v>
          </cell>
          <cell r="AZ266" t="str">
            <v>〒116-0013</v>
          </cell>
          <cell r="BA266" t="str">
            <v>東京都荒川区西日暮里1-60-12</v>
          </cell>
          <cell r="BB266" t="str">
            <v>CATS2階</v>
          </cell>
          <cell r="BC266" t="str">
            <v/>
          </cell>
          <cell r="BD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 t="str">
            <v/>
          </cell>
          <cell r="AW267" t="str">
            <v/>
          </cell>
          <cell r="AX267" t="str">
            <v/>
          </cell>
          <cell r="AY267" t="str">
            <v>株式会社フラスコ100cc</v>
          </cell>
          <cell r="AZ267" t="str">
            <v>〒116-0013</v>
          </cell>
          <cell r="BA267" t="str">
            <v>東京都荒川区西日暮里1-60-12</v>
          </cell>
          <cell r="BB267" t="str">
            <v>CATS2階</v>
          </cell>
          <cell r="BC267" t="str">
            <v/>
          </cell>
          <cell r="BD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 t="str">
            <v/>
          </cell>
          <cell r="AW268" t="str">
            <v/>
          </cell>
          <cell r="AX268" t="str">
            <v/>
          </cell>
          <cell r="AY268" t="str">
            <v>株式会社フラスコ100cc</v>
          </cell>
          <cell r="AZ268" t="str">
            <v>〒116-0013</v>
          </cell>
          <cell r="BA268" t="str">
            <v>東京都荒川区西日暮里1-60-12</v>
          </cell>
          <cell r="BB268" t="str">
            <v>CATS2階</v>
          </cell>
          <cell r="BC268" t="str">
            <v/>
          </cell>
          <cell r="BD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 t="str">
            <v/>
          </cell>
          <cell r="AW269" t="str">
            <v/>
          </cell>
          <cell r="AX269" t="str">
            <v/>
          </cell>
          <cell r="AY269" t="str">
            <v>株式会社フラスコ100cc</v>
          </cell>
          <cell r="AZ269" t="str">
            <v>〒116-0013</v>
          </cell>
          <cell r="BA269" t="str">
            <v>東京都荒川区西日暮里1-60-12</v>
          </cell>
          <cell r="BB269" t="str">
            <v>CATS2階</v>
          </cell>
          <cell r="BC269" t="str">
            <v/>
          </cell>
          <cell r="BD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 t="str">
            <v/>
          </cell>
          <cell r="AW270" t="str">
            <v/>
          </cell>
          <cell r="AX270" t="str">
            <v/>
          </cell>
          <cell r="AY270" t="str">
            <v>株式会社フラスコ100cc</v>
          </cell>
          <cell r="AZ270" t="str">
            <v>〒116-0013</v>
          </cell>
          <cell r="BA270" t="str">
            <v>東京都荒川区西日暮里1-60-12</v>
          </cell>
          <cell r="BB270" t="str">
            <v>CATS2階</v>
          </cell>
          <cell r="BC270" t="str">
            <v/>
          </cell>
          <cell r="BD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 t="str">
            <v/>
          </cell>
          <cell r="AW271" t="str">
            <v/>
          </cell>
          <cell r="AX271" t="str">
            <v/>
          </cell>
          <cell r="AY271" t="str">
            <v>株式会社フラスコ100cc</v>
          </cell>
          <cell r="AZ271" t="str">
            <v>〒116-0013</v>
          </cell>
          <cell r="BA271" t="str">
            <v>東京都荒川区西日暮里1-60-12</v>
          </cell>
          <cell r="BB271" t="str">
            <v>CATS2階</v>
          </cell>
          <cell r="BC271" t="str">
            <v/>
          </cell>
          <cell r="BD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 t="str">
            <v/>
          </cell>
          <cell r="AW272" t="str">
            <v/>
          </cell>
          <cell r="AX272" t="str">
            <v/>
          </cell>
          <cell r="AY272" t="str">
            <v>株式会社フラスコ100cc</v>
          </cell>
          <cell r="AZ272" t="str">
            <v>〒116-0013</v>
          </cell>
          <cell r="BA272" t="str">
            <v>東京都荒川区西日暮里1-60-12</v>
          </cell>
          <cell r="BB272" t="str">
            <v>CATS2階</v>
          </cell>
          <cell r="BC272" t="str">
            <v/>
          </cell>
          <cell r="BD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 t="str">
            <v/>
          </cell>
          <cell r="AW273" t="str">
            <v/>
          </cell>
          <cell r="AX273" t="str">
            <v/>
          </cell>
          <cell r="AY273" t="str">
            <v>株式会社フラスコ100cc</v>
          </cell>
          <cell r="AZ273" t="str">
            <v>〒116-0013</v>
          </cell>
          <cell r="BA273" t="str">
            <v>東京都荒川区西日暮里1-60-12</v>
          </cell>
          <cell r="BB273" t="str">
            <v>CATS2階</v>
          </cell>
          <cell r="BC273" t="str">
            <v/>
          </cell>
          <cell r="BD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 t="str">
            <v/>
          </cell>
          <cell r="AW274" t="str">
            <v/>
          </cell>
          <cell r="AX274" t="str">
            <v/>
          </cell>
          <cell r="AY274" t="str">
            <v>株式会社フラスコ100cc</v>
          </cell>
          <cell r="AZ274" t="str">
            <v>〒116-0013</v>
          </cell>
          <cell r="BA274" t="str">
            <v>東京都荒川区西日暮里1-60-12</v>
          </cell>
          <cell r="BB274" t="str">
            <v>CATS2階</v>
          </cell>
          <cell r="BC274" t="str">
            <v/>
          </cell>
          <cell r="BD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 t="str">
            <v/>
          </cell>
          <cell r="AW275" t="str">
            <v/>
          </cell>
          <cell r="AX275" t="str">
            <v/>
          </cell>
          <cell r="AY275" t="str">
            <v>株式会社フラスコ100cc</v>
          </cell>
          <cell r="AZ275" t="str">
            <v>〒116-0013</v>
          </cell>
          <cell r="BA275" t="str">
            <v>東京都荒川区西日暮里1-60-12</v>
          </cell>
          <cell r="BB275" t="str">
            <v>CATS2階</v>
          </cell>
          <cell r="BC275" t="str">
            <v/>
          </cell>
          <cell r="BD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 t="str">
            <v/>
          </cell>
          <cell r="AW276" t="str">
            <v/>
          </cell>
          <cell r="AX276" t="str">
            <v/>
          </cell>
          <cell r="AY276" t="str">
            <v>株式会社フラスコ100cc</v>
          </cell>
          <cell r="AZ276" t="str">
            <v>〒116-0013</v>
          </cell>
          <cell r="BA276" t="str">
            <v>東京都荒川区西日暮里1-60-12</v>
          </cell>
          <cell r="BB276" t="str">
            <v>CATS2階</v>
          </cell>
          <cell r="BC276" t="str">
            <v/>
          </cell>
          <cell r="BD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 t="str">
            <v/>
          </cell>
          <cell r="AW277" t="str">
            <v/>
          </cell>
          <cell r="AX277" t="str">
            <v/>
          </cell>
          <cell r="AY277" t="str">
            <v>株式会社フラスコ100cc</v>
          </cell>
          <cell r="AZ277" t="str">
            <v>〒116-0013</v>
          </cell>
          <cell r="BA277" t="str">
            <v>東京都荒川区西日暮里1-60-12</v>
          </cell>
          <cell r="BB277" t="str">
            <v>CATS2階</v>
          </cell>
          <cell r="BC277" t="str">
            <v/>
          </cell>
          <cell r="BD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 t="str">
            <v/>
          </cell>
          <cell r="AW278" t="str">
            <v/>
          </cell>
          <cell r="AX278" t="str">
            <v/>
          </cell>
          <cell r="AY278" t="str">
            <v>株式会社フラスコ100cc</v>
          </cell>
          <cell r="AZ278" t="str">
            <v>〒116-0013</v>
          </cell>
          <cell r="BA278" t="str">
            <v>東京都荒川区西日暮里1-60-12</v>
          </cell>
          <cell r="BB278" t="str">
            <v>CATS2階</v>
          </cell>
          <cell r="BC278" t="str">
            <v/>
          </cell>
          <cell r="BD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 t="str">
            <v/>
          </cell>
          <cell r="AW279" t="str">
            <v/>
          </cell>
          <cell r="AX279" t="str">
            <v/>
          </cell>
          <cell r="AY279" t="str">
            <v>株式会社フラスコ100cc</v>
          </cell>
          <cell r="AZ279" t="str">
            <v>〒116-0013</v>
          </cell>
          <cell r="BA279" t="str">
            <v>東京都荒川区西日暮里1-60-12</v>
          </cell>
          <cell r="BB279" t="str">
            <v>CATS2階</v>
          </cell>
          <cell r="BC279" t="str">
            <v/>
          </cell>
          <cell r="BD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 t="str">
            <v/>
          </cell>
          <cell r="AW280" t="str">
            <v/>
          </cell>
          <cell r="AX280" t="str">
            <v/>
          </cell>
          <cell r="AY280" t="str">
            <v>株式会社フラスコ100cc</v>
          </cell>
          <cell r="AZ280" t="str">
            <v>〒116-0013</v>
          </cell>
          <cell r="BA280" t="str">
            <v>東京都荒川区西日暮里1-60-12</v>
          </cell>
          <cell r="BB280" t="str">
            <v>CATS2階</v>
          </cell>
          <cell r="BC280" t="str">
            <v/>
          </cell>
          <cell r="BD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 t="str">
            <v/>
          </cell>
          <cell r="AW281" t="str">
            <v/>
          </cell>
          <cell r="AX281" t="str">
            <v/>
          </cell>
          <cell r="AY281" t="str">
            <v>株式会社フラスコ100cc</v>
          </cell>
          <cell r="AZ281" t="str">
            <v>〒116-0013</v>
          </cell>
          <cell r="BA281" t="str">
            <v>東京都荒川区西日暮里1-60-12</v>
          </cell>
          <cell r="BB281" t="str">
            <v>CATS2階</v>
          </cell>
          <cell r="BC281" t="str">
            <v/>
          </cell>
          <cell r="BD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 t="str">
            <v/>
          </cell>
          <cell r="AW282" t="str">
            <v/>
          </cell>
          <cell r="AX282" t="str">
            <v/>
          </cell>
          <cell r="AY282" t="str">
            <v>株式会社フラスコ100cc</v>
          </cell>
          <cell r="AZ282" t="str">
            <v>〒116-0013</v>
          </cell>
          <cell r="BA282" t="str">
            <v>東京都荒川区西日暮里1-60-12</v>
          </cell>
          <cell r="BB282" t="str">
            <v>CATS2階</v>
          </cell>
          <cell r="BC282" t="str">
            <v/>
          </cell>
          <cell r="BD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 t="str">
            <v/>
          </cell>
          <cell r="AW283" t="str">
            <v/>
          </cell>
          <cell r="AX283" t="str">
            <v/>
          </cell>
          <cell r="AY283" t="str">
            <v>株式会社フラスコ100cc</v>
          </cell>
          <cell r="AZ283" t="str">
            <v>〒116-0013</v>
          </cell>
          <cell r="BA283" t="str">
            <v>東京都荒川区西日暮里1-60-12</v>
          </cell>
          <cell r="BB283" t="str">
            <v>CATS2階</v>
          </cell>
          <cell r="BC283" t="str">
            <v/>
          </cell>
          <cell r="BD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 t="str">
            <v/>
          </cell>
          <cell r="AW284" t="str">
            <v/>
          </cell>
          <cell r="AX284" t="str">
            <v/>
          </cell>
          <cell r="AY284" t="str">
            <v>株式会社フラスコ100cc</v>
          </cell>
          <cell r="AZ284" t="str">
            <v>〒116-0013</v>
          </cell>
          <cell r="BA284" t="str">
            <v>東京都荒川区西日暮里1-60-12</v>
          </cell>
          <cell r="BB284" t="str">
            <v>CATS2階</v>
          </cell>
          <cell r="BC284" t="str">
            <v/>
          </cell>
          <cell r="BD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 t="str">
            <v/>
          </cell>
          <cell r="AW285" t="str">
            <v/>
          </cell>
          <cell r="AX285" t="str">
            <v/>
          </cell>
          <cell r="AY285" t="str">
            <v>株式会社フラスコ100cc</v>
          </cell>
          <cell r="AZ285" t="str">
            <v>〒116-0013</v>
          </cell>
          <cell r="BA285" t="str">
            <v>東京都荒川区西日暮里1-60-12</v>
          </cell>
          <cell r="BB285" t="str">
            <v>CATS2階</v>
          </cell>
          <cell r="BC285" t="str">
            <v/>
          </cell>
          <cell r="BD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 t="str">
            <v/>
          </cell>
          <cell r="AW286" t="str">
            <v/>
          </cell>
          <cell r="AX286" t="str">
            <v/>
          </cell>
          <cell r="AY286" t="str">
            <v>株式会社フラスコ100cc</v>
          </cell>
          <cell r="AZ286" t="str">
            <v>〒116-0013</v>
          </cell>
          <cell r="BA286" t="str">
            <v>東京都荒川区西日暮里1-60-12</v>
          </cell>
          <cell r="BB286" t="str">
            <v>CATS2階</v>
          </cell>
          <cell r="BC286" t="str">
            <v/>
          </cell>
          <cell r="BD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 t="str">
            <v/>
          </cell>
          <cell r="AW287" t="str">
            <v/>
          </cell>
          <cell r="AX287" t="str">
            <v/>
          </cell>
          <cell r="AY287" t="str">
            <v>株式会社フラスコ100cc</v>
          </cell>
          <cell r="AZ287" t="str">
            <v>〒116-0013</v>
          </cell>
          <cell r="BA287" t="str">
            <v>東京都荒川区西日暮里1-60-12</v>
          </cell>
          <cell r="BB287" t="str">
            <v>CATS2階</v>
          </cell>
          <cell r="BC287" t="str">
            <v/>
          </cell>
          <cell r="BD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 t="str">
            <v/>
          </cell>
          <cell r="AW288" t="str">
            <v/>
          </cell>
          <cell r="AX288" t="str">
            <v/>
          </cell>
          <cell r="AY288" t="str">
            <v>株式会社フラスコ100cc</v>
          </cell>
          <cell r="AZ288" t="str">
            <v>〒116-0013</v>
          </cell>
          <cell r="BA288" t="str">
            <v>東京都荒川区西日暮里1-60-12</v>
          </cell>
          <cell r="BB288" t="str">
            <v>CATS2階</v>
          </cell>
          <cell r="BC288" t="str">
            <v/>
          </cell>
          <cell r="BD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 t="str">
            <v/>
          </cell>
          <cell r="AW289" t="str">
            <v/>
          </cell>
          <cell r="AX289" t="str">
            <v/>
          </cell>
          <cell r="AY289" t="str">
            <v>株式会社フラスコ100cc</v>
          </cell>
          <cell r="AZ289" t="str">
            <v>〒116-0013</v>
          </cell>
          <cell r="BA289" t="str">
            <v>東京都荒川区西日暮里1-60-12</v>
          </cell>
          <cell r="BB289" t="str">
            <v>CATS2階</v>
          </cell>
          <cell r="BC289" t="str">
            <v/>
          </cell>
          <cell r="BD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 t="str">
            <v/>
          </cell>
          <cell r="AW290" t="str">
            <v/>
          </cell>
          <cell r="AX290" t="str">
            <v/>
          </cell>
          <cell r="AY290" t="str">
            <v>株式会社フラスコ100cc</v>
          </cell>
          <cell r="AZ290" t="str">
            <v>〒116-0013</v>
          </cell>
          <cell r="BA290" t="str">
            <v>東京都荒川区西日暮里1-60-12</v>
          </cell>
          <cell r="BB290" t="str">
            <v>CATS2階</v>
          </cell>
          <cell r="BC290" t="str">
            <v/>
          </cell>
          <cell r="BD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 t="str">
            <v/>
          </cell>
          <cell r="AW291" t="str">
            <v/>
          </cell>
          <cell r="AX291" t="str">
            <v/>
          </cell>
          <cell r="AY291" t="str">
            <v>株式会社フラスコ100cc</v>
          </cell>
          <cell r="AZ291" t="str">
            <v>〒116-0013</v>
          </cell>
          <cell r="BA291" t="str">
            <v>東京都荒川区西日暮里1-60-12</v>
          </cell>
          <cell r="BB291" t="str">
            <v>CATS2階</v>
          </cell>
          <cell r="BC291" t="str">
            <v/>
          </cell>
          <cell r="BD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 t="str">
            <v/>
          </cell>
          <cell r="AW292" t="str">
            <v/>
          </cell>
          <cell r="AX292" t="str">
            <v/>
          </cell>
          <cell r="AY292" t="str">
            <v>株式会社フラスコ100cc</v>
          </cell>
          <cell r="AZ292" t="str">
            <v>〒116-0013</v>
          </cell>
          <cell r="BA292" t="str">
            <v>東京都荒川区西日暮里1-60-12</v>
          </cell>
          <cell r="BB292" t="str">
            <v>CATS2階</v>
          </cell>
          <cell r="BC292" t="str">
            <v/>
          </cell>
          <cell r="BD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 t="str">
            <v/>
          </cell>
          <cell r="AW293" t="str">
            <v/>
          </cell>
          <cell r="AX293" t="str">
            <v/>
          </cell>
          <cell r="AY293" t="str">
            <v>株式会社フラスコ100cc</v>
          </cell>
          <cell r="AZ293" t="str">
            <v>〒116-0013</v>
          </cell>
          <cell r="BA293" t="str">
            <v>東京都荒川区西日暮里1-60-12</v>
          </cell>
          <cell r="BB293" t="str">
            <v>CATS2階</v>
          </cell>
          <cell r="BC293" t="str">
            <v/>
          </cell>
          <cell r="BD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 t="str">
            <v/>
          </cell>
          <cell r="AW294" t="str">
            <v/>
          </cell>
          <cell r="AX294" t="str">
            <v/>
          </cell>
          <cell r="AY294" t="str">
            <v>株式会社フラスコ100cc</v>
          </cell>
          <cell r="AZ294" t="str">
            <v>〒116-0013</v>
          </cell>
          <cell r="BA294" t="str">
            <v>東京都荒川区西日暮里1-60-12</v>
          </cell>
          <cell r="BB294" t="str">
            <v>CATS2階</v>
          </cell>
          <cell r="BC294" t="str">
            <v/>
          </cell>
          <cell r="BD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 t="str">
            <v/>
          </cell>
          <cell r="AW295" t="str">
            <v/>
          </cell>
          <cell r="AX295" t="str">
            <v/>
          </cell>
          <cell r="AY295" t="str">
            <v>株式会社フラスコ100cc</v>
          </cell>
          <cell r="AZ295" t="str">
            <v>〒116-0013</v>
          </cell>
          <cell r="BA295" t="str">
            <v>東京都荒川区西日暮里1-60-12</v>
          </cell>
          <cell r="BB295" t="str">
            <v>CATS2階</v>
          </cell>
          <cell r="BC295" t="str">
            <v/>
          </cell>
          <cell r="BD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 t="str">
            <v/>
          </cell>
          <cell r="AW296" t="str">
            <v/>
          </cell>
          <cell r="AX296" t="str">
            <v/>
          </cell>
          <cell r="AY296" t="str">
            <v>株式会社フラスコ100cc</v>
          </cell>
          <cell r="AZ296" t="str">
            <v>〒116-0013</v>
          </cell>
          <cell r="BA296" t="str">
            <v>東京都荒川区西日暮里1-60-12</v>
          </cell>
          <cell r="BB296" t="str">
            <v>CATS2階</v>
          </cell>
          <cell r="BC296" t="str">
            <v/>
          </cell>
          <cell r="BD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 t="str">
            <v/>
          </cell>
          <cell r="AW297" t="str">
            <v/>
          </cell>
          <cell r="AX297" t="str">
            <v/>
          </cell>
          <cell r="AY297" t="str">
            <v>株式会社フラスコ100cc</v>
          </cell>
          <cell r="AZ297" t="str">
            <v>〒116-0013</v>
          </cell>
          <cell r="BA297" t="str">
            <v>東京都荒川区西日暮里1-60-12</v>
          </cell>
          <cell r="BB297" t="str">
            <v>CATS2階</v>
          </cell>
          <cell r="BC297" t="str">
            <v/>
          </cell>
          <cell r="BD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 t="str">
            <v/>
          </cell>
          <cell r="AW298" t="str">
            <v/>
          </cell>
          <cell r="AX298" t="str">
            <v/>
          </cell>
          <cell r="AY298" t="str">
            <v>株式会社フラスコ100cc</v>
          </cell>
          <cell r="AZ298" t="str">
            <v>〒116-0013</v>
          </cell>
          <cell r="BA298" t="str">
            <v>東京都荒川区西日暮里1-60-12</v>
          </cell>
          <cell r="BB298" t="str">
            <v>CATS2階</v>
          </cell>
          <cell r="BC298" t="str">
            <v/>
          </cell>
          <cell r="BD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 t="str">
            <v/>
          </cell>
          <cell r="AW299" t="str">
            <v/>
          </cell>
          <cell r="AX299" t="str">
            <v/>
          </cell>
          <cell r="AY299" t="str">
            <v>株式会社フラスコ100cc</v>
          </cell>
          <cell r="AZ299" t="str">
            <v>〒116-0013</v>
          </cell>
          <cell r="BA299" t="str">
            <v>東京都荒川区西日暮里1-60-12</v>
          </cell>
          <cell r="BB299" t="str">
            <v>CATS2階</v>
          </cell>
          <cell r="BC299" t="str">
            <v/>
          </cell>
          <cell r="BD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 t="str">
            <v/>
          </cell>
          <cell r="AW300" t="str">
            <v/>
          </cell>
          <cell r="AX300" t="str">
            <v/>
          </cell>
          <cell r="AY300" t="str">
            <v>株式会社フラスコ100cc</v>
          </cell>
          <cell r="AZ300" t="str">
            <v>〒116-0013</v>
          </cell>
          <cell r="BA300" t="str">
            <v>東京都荒川区西日暮里1-60-12</v>
          </cell>
          <cell r="BB300" t="str">
            <v>CATS2階</v>
          </cell>
          <cell r="BC300" t="str">
            <v/>
          </cell>
          <cell r="BD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 t="str">
            <v/>
          </cell>
          <cell r="AW301" t="str">
            <v/>
          </cell>
          <cell r="AX301" t="str">
            <v/>
          </cell>
          <cell r="AY301" t="str">
            <v>株式会社フラスコ100cc</v>
          </cell>
          <cell r="AZ301" t="str">
            <v>〒116-0013</v>
          </cell>
          <cell r="BA301" t="str">
            <v>東京都荒川区西日暮里1-60-12</v>
          </cell>
          <cell r="BB301" t="str">
            <v>CATS2階</v>
          </cell>
          <cell r="BC301" t="str">
            <v/>
          </cell>
          <cell r="BD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 t="str">
            <v/>
          </cell>
          <cell r="AW302" t="str">
            <v/>
          </cell>
          <cell r="AX302" t="str">
            <v/>
          </cell>
          <cell r="AY302" t="str">
            <v>株式会社フラスコ100cc</v>
          </cell>
          <cell r="AZ302" t="str">
            <v>〒116-0013</v>
          </cell>
          <cell r="BA302" t="str">
            <v>東京都荒川区西日暮里1-60-12</v>
          </cell>
          <cell r="BB302" t="str">
            <v>CATS2階</v>
          </cell>
          <cell r="BC302" t="str">
            <v/>
          </cell>
          <cell r="BD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 t="str">
            <v/>
          </cell>
          <cell r="AW303" t="str">
            <v/>
          </cell>
          <cell r="AX303" t="str">
            <v/>
          </cell>
          <cell r="AY303" t="str">
            <v>株式会社フラスコ100cc</v>
          </cell>
          <cell r="AZ303" t="str">
            <v>〒116-0013</v>
          </cell>
          <cell r="BA303" t="str">
            <v>東京都荒川区西日暮里1-60-12</v>
          </cell>
          <cell r="BB303" t="str">
            <v>CATS2階</v>
          </cell>
          <cell r="BC303" t="str">
            <v/>
          </cell>
          <cell r="BD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 t="str">
            <v/>
          </cell>
          <cell r="AW304" t="str">
            <v/>
          </cell>
          <cell r="AX304" t="str">
            <v/>
          </cell>
          <cell r="AY304" t="str">
            <v>株式会社フラスコ100cc</v>
          </cell>
          <cell r="AZ304" t="str">
            <v>〒116-0013</v>
          </cell>
          <cell r="BA304" t="str">
            <v>東京都荒川区西日暮里1-60-12</v>
          </cell>
          <cell r="BB304" t="str">
            <v>CATS2階</v>
          </cell>
          <cell r="BC304" t="str">
            <v/>
          </cell>
          <cell r="BD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 t="str">
            <v/>
          </cell>
          <cell r="AW305" t="str">
            <v/>
          </cell>
          <cell r="AX305" t="str">
            <v/>
          </cell>
          <cell r="AY305" t="str">
            <v>株式会社フラスコ100cc</v>
          </cell>
          <cell r="AZ305" t="str">
            <v>〒116-0013</v>
          </cell>
          <cell r="BA305" t="str">
            <v>東京都荒川区西日暮里1-60-12</v>
          </cell>
          <cell r="BB305" t="str">
            <v>CATS2階</v>
          </cell>
          <cell r="BC305" t="str">
            <v/>
          </cell>
          <cell r="BD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 t="str">
            <v/>
          </cell>
          <cell r="AW306" t="str">
            <v/>
          </cell>
          <cell r="AX306" t="str">
            <v/>
          </cell>
          <cell r="AY306" t="str">
            <v>株式会社フラスコ100cc</v>
          </cell>
          <cell r="AZ306" t="str">
            <v>〒116-0013</v>
          </cell>
          <cell r="BA306" t="str">
            <v>東京都荒川区西日暮里1-60-12</v>
          </cell>
          <cell r="BB306" t="str">
            <v>CATS2階</v>
          </cell>
          <cell r="BC306" t="str">
            <v/>
          </cell>
          <cell r="BD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 t="str">
            <v/>
          </cell>
          <cell r="AW307" t="str">
            <v/>
          </cell>
          <cell r="AX307" t="str">
            <v/>
          </cell>
          <cell r="AY307" t="str">
            <v>株式会社フラスコ100cc</v>
          </cell>
          <cell r="AZ307" t="str">
            <v>〒116-0013</v>
          </cell>
          <cell r="BA307" t="str">
            <v>東京都荒川区西日暮里1-60-12</v>
          </cell>
          <cell r="BB307" t="str">
            <v>CATS2階</v>
          </cell>
          <cell r="BC307" t="str">
            <v/>
          </cell>
          <cell r="BD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 t="str">
            <v/>
          </cell>
          <cell r="AW308" t="str">
            <v/>
          </cell>
          <cell r="AX308" t="str">
            <v/>
          </cell>
          <cell r="AY308" t="str">
            <v>株式会社フラスコ100cc</v>
          </cell>
          <cell r="AZ308" t="str">
            <v>〒116-0013</v>
          </cell>
          <cell r="BA308" t="str">
            <v>東京都荒川区西日暮里1-60-12</v>
          </cell>
          <cell r="BB308" t="str">
            <v>CATS2階</v>
          </cell>
          <cell r="BC308" t="str">
            <v/>
          </cell>
          <cell r="BD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 t="str">
            <v/>
          </cell>
          <cell r="AW309" t="str">
            <v/>
          </cell>
          <cell r="AX309" t="str">
            <v/>
          </cell>
          <cell r="AY309" t="str">
            <v>株式会社フラスコ100cc</v>
          </cell>
          <cell r="AZ309" t="str">
            <v>〒116-0013</v>
          </cell>
          <cell r="BA309" t="str">
            <v>東京都荒川区西日暮里1-60-12</v>
          </cell>
          <cell r="BB309" t="str">
            <v>CATS2階</v>
          </cell>
          <cell r="BC309" t="str">
            <v/>
          </cell>
          <cell r="BD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 t="str">
            <v/>
          </cell>
          <cell r="AW310" t="str">
            <v/>
          </cell>
          <cell r="AX310" t="str">
            <v/>
          </cell>
          <cell r="AY310" t="str">
            <v>株式会社フラスコ100cc</v>
          </cell>
          <cell r="AZ310" t="str">
            <v>〒116-0013</v>
          </cell>
          <cell r="BA310" t="str">
            <v>東京都荒川区西日暮里1-60-12</v>
          </cell>
          <cell r="BB310" t="str">
            <v>CATS2階</v>
          </cell>
          <cell r="BC310" t="str">
            <v/>
          </cell>
          <cell r="BD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 t="str">
            <v/>
          </cell>
          <cell r="AW311" t="str">
            <v/>
          </cell>
          <cell r="AX311" t="str">
            <v/>
          </cell>
          <cell r="AY311" t="str">
            <v>株式会社フラスコ100cc</v>
          </cell>
          <cell r="AZ311" t="str">
            <v>〒116-0013</v>
          </cell>
          <cell r="BA311" t="str">
            <v>東京都荒川区西日暮里1-60-12</v>
          </cell>
          <cell r="BB311" t="str">
            <v>CATS2階</v>
          </cell>
          <cell r="BC311" t="str">
            <v/>
          </cell>
          <cell r="BD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 t="str">
            <v/>
          </cell>
          <cell r="AW312" t="str">
            <v/>
          </cell>
          <cell r="AX312" t="str">
            <v/>
          </cell>
          <cell r="AY312" t="str">
            <v>株式会社フラスコ100cc</v>
          </cell>
          <cell r="AZ312" t="str">
            <v>〒116-0013</v>
          </cell>
          <cell r="BA312" t="str">
            <v>東京都荒川区西日暮里1-60-12</v>
          </cell>
          <cell r="BB312" t="str">
            <v>CATS2階</v>
          </cell>
          <cell r="BC312" t="str">
            <v/>
          </cell>
          <cell r="BD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 t="str">
            <v/>
          </cell>
          <cell r="AW313" t="str">
            <v/>
          </cell>
          <cell r="AX313" t="str">
            <v/>
          </cell>
          <cell r="AY313" t="str">
            <v>株式会社フラスコ100cc</v>
          </cell>
          <cell r="AZ313" t="str">
            <v>〒116-0013</v>
          </cell>
          <cell r="BA313" t="str">
            <v>東京都荒川区西日暮里1-60-12</v>
          </cell>
          <cell r="BB313" t="str">
            <v>CATS2階</v>
          </cell>
          <cell r="BC313" t="str">
            <v/>
          </cell>
          <cell r="BD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 t="str">
            <v/>
          </cell>
          <cell r="AW314" t="str">
            <v/>
          </cell>
          <cell r="AX314" t="str">
            <v/>
          </cell>
          <cell r="AY314" t="str">
            <v>株式会社フラスコ100cc</v>
          </cell>
          <cell r="AZ314" t="str">
            <v>〒116-0013</v>
          </cell>
          <cell r="BA314" t="str">
            <v>東京都荒川区西日暮里1-60-12</v>
          </cell>
          <cell r="BB314" t="str">
            <v>CATS2階</v>
          </cell>
          <cell r="BC314" t="str">
            <v/>
          </cell>
          <cell r="BD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 t="str">
            <v/>
          </cell>
          <cell r="AW315" t="str">
            <v/>
          </cell>
          <cell r="AX315" t="str">
            <v/>
          </cell>
          <cell r="AY315" t="str">
            <v>株式会社フラスコ100cc</v>
          </cell>
          <cell r="AZ315" t="str">
            <v>〒116-0013</v>
          </cell>
          <cell r="BA315" t="str">
            <v>東京都荒川区西日暮里1-60-12</v>
          </cell>
          <cell r="BB315" t="str">
            <v>CATS2階</v>
          </cell>
          <cell r="BC315" t="str">
            <v/>
          </cell>
          <cell r="BD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 t="str">
            <v/>
          </cell>
          <cell r="AW316" t="str">
            <v/>
          </cell>
          <cell r="AX316" t="str">
            <v/>
          </cell>
          <cell r="AY316" t="str">
            <v>株式会社フラスコ100cc</v>
          </cell>
          <cell r="AZ316" t="str">
            <v>〒116-0013</v>
          </cell>
          <cell r="BA316" t="str">
            <v>東京都荒川区西日暮里1-60-12</v>
          </cell>
          <cell r="BB316" t="str">
            <v>CATS2階</v>
          </cell>
          <cell r="BC316" t="str">
            <v/>
          </cell>
          <cell r="BD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 t="str">
            <v/>
          </cell>
          <cell r="AW317" t="str">
            <v/>
          </cell>
          <cell r="AX317" t="str">
            <v/>
          </cell>
          <cell r="AY317" t="str">
            <v>株式会社フラスコ100cc</v>
          </cell>
          <cell r="AZ317" t="str">
            <v>〒116-0013</v>
          </cell>
          <cell r="BA317" t="str">
            <v>東京都荒川区西日暮里1-60-12</v>
          </cell>
          <cell r="BB317" t="str">
            <v>CATS2階</v>
          </cell>
          <cell r="BC317" t="str">
            <v/>
          </cell>
          <cell r="BD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 t="str">
            <v/>
          </cell>
          <cell r="AW318" t="str">
            <v/>
          </cell>
          <cell r="AX318" t="str">
            <v/>
          </cell>
          <cell r="AY318" t="str">
            <v>株式会社フラスコ100cc</v>
          </cell>
          <cell r="AZ318" t="str">
            <v>〒116-0013</v>
          </cell>
          <cell r="BA318" t="str">
            <v>東京都荒川区西日暮里1-60-12</v>
          </cell>
          <cell r="BB318" t="str">
            <v>CATS2階</v>
          </cell>
          <cell r="BC318" t="str">
            <v/>
          </cell>
          <cell r="BD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 t="str">
            <v/>
          </cell>
          <cell r="AW319" t="str">
            <v/>
          </cell>
          <cell r="AX319" t="str">
            <v/>
          </cell>
          <cell r="AY319" t="str">
            <v>株式会社フラスコ100cc</v>
          </cell>
          <cell r="AZ319" t="str">
            <v>〒116-0013</v>
          </cell>
          <cell r="BA319" t="str">
            <v>東京都荒川区西日暮里1-60-12</v>
          </cell>
          <cell r="BB319" t="str">
            <v>CATS2階</v>
          </cell>
          <cell r="BC319" t="str">
            <v/>
          </cell>
          <cell r="BD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 t="str">
            <v/>
          </cell>
          <cell r="AW320" t="str">
            <v/>
          </cell>
          <cell r="AX320" t="str">
            <v/>
          </cell>
          <cell r="AY320" t="str">
            <v>株式会社フラスコ100cc</v>
          </cell>
          <cell r="AZ320" t="str">
            <v>〒116-0013</v>
          </cell>
          <cell r="BA320" t="str">
            <v>東京都荒川区西日暮里1-60-12</v>
          </cell>
          <cell r="BB320" t="str">
            <v>CATS2階</v>
          </cell>
          <cell r="BC320" t="str">
            <v/>
          </cell>
          <cell r="BD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 t="str">
            <v/>
          </cell>
          <cell r="AW321" t="str">
            <v/>
          </cell>
          <cell r="AX321" t="str">
            <v/>
          </cell>
          <cell r="AY321" t="str">
            <v>株式会社フラスコ100cc</v>
          </cell>
          <cell r="AZ321" t="str">
            <v>〒116-0013</v>
          </cell>
          <cell r="BA321" t="str">
            <v>東京都荒川区西日暮里1-60-12</v>
          </cell>
          <cell r="BB321" t="str">
            <v>CATS2階</v>
          </cell>
          <cell r="BC321" t="str">
            <v/>
          </cell>
          <cell r="BD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 t="str">
            <v/>
          </cell>
          <cell r="AW322" t="str">
            <v/>
          </cell>
          <cell r="AX322" t="str">
            <v/>
          </cell>
          <cell r="AY322" t="str">
            <v>株式会社フラスコ100cc</v>
          </cell>
          <cell r="AZ322" t="str">
            <v>〒116-0013</v>
          </cell>
          <cell r="BA322" t="str">
            <v>東京都荒川区西日暮里1-60-12</v>
          </cell>
          <cell r="BB322" t="str">
            <v>CATS2階</v>
          </cell>
          <cell r="BC322" t="str">
            <v/>
          </cell>
          <cell r="BD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 t="str">
            <v/>
          </cell>
          <cell r="AW323" t="str">
            <v/>
          </cell>
          <cell r="AX323" t="str">
            <v/>
          </cell>
          <cell r="AY323" t="str">
            <v>株式会社フラスコ100cc</v>
          </cell>
          <cell r="AZ323" t="str">
            <v>〒116-0013</v>
          </cell>
          <cell r="BA323" t="str">
            <v>東京都荒川区西日暮里1-60-12</v>
          </cell>
          <cell r="BB323" t="str">
            <v>CATS2階</v>
          </cell>
          <cell r="BC323" t="str">
            <v/>
          </cell>
          <cell r="BD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 t="str">
            <v/>
          </cell>
          <cell r="AW324" t="str">
            <v/>
          </cell>
          <cell r="AX324" t="str">
            <v/>
          </cell>
          <cell r="AY324" t="str">
            <v>株式会社フラスコ100cc</v>
          </cell>
          <cell r="AZ324" t="str">
            <v>〒116-0013</v>
          </cell>
          <cell r="BA324" t="str">
            <v>東京都荒川区西日暮里1-60-12</v>
          </cell>
          <cell r="BB324" t="str">
            <v>CATS2階</v>
          </cell>
          <cell r="BC324" t="str">
            <v/>
          </cell>
          <cell r="BD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 t="str">
            <v/>
          </cell>
          <cell r="AW325" t="str">
            <v/>
          </cell>
          <cell r="AX325" t="str">
            <v/>
          </cell>
          <cell r="AY325" t="str">
            <v>株式会社フラスコ100cc</v>
          </cell>
          <cell r="AZ325" t="str">
            <v>〒116-0013</v>
          </cell>
          <cell r="BA325" t="str">
            <v>東京都荒川区西日暮里1-60-12</v>
          </cell>
          <cell r="BB325" t="str">
            <v>CATS2階</v>
          </cell>
          <cell r="BC325" t="str">
            <v/>
          </cell>
          <cell r="BD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 t="str">
            <v/>
          </cell>
          <cell r="AW326" t="str">
            <v/>
          </cell>
          <cell r="AX326" t="str">
            <v/>
          </cell>
          <cell r="AY326" t="str">
            <v>株式会社フラスコ100cc</v>
          </cell>
          <cell r="AZ326" t="str">
            <v>〒116-0013</v>
          </cell>
          <cell r="BA326" t="str">
            <v>東京都荒川区西日暮里1-60-12</v>
          </cell>
          <cell r="BB326" t="str">
            <v>CATS2階</v>
          </cell>
          <cell r="BC326" t="str">
            <v/>
          </cell>
          <cell r="BD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 t="str">
            <v/>
          </cell>
          <cell r="AW327" t="str">
            <v/>
          </cell>
          <cell r="AX327" t="str">
            <v/>
          </cell>
          <cell r="AY327" t="str">
            <v>株式会社フラスコ100cc</v>
          </cell>
          <cell r="AZ327" t="str">
            <v>〒116-0013</v>
          </cell>
          <cell r="BA327" t="str">
            <v>東京都荒川区西日暮里1-60-12</v>
          </cell>
          <cell r="BB327" t="str">
            <v>CATS2階</v>
          </cell>
          <cell r="BC327" t="str">
            <v/>
          </cell>
          <cell r="BD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 t="str">
            <v/>
          </cell>
          <cell r="AW328" t="str">
            <v/>
          </cell>
          <cell r="AX328" t="str">
            <v/>
          </cell>
          <cell r="AY328" t="str">
            <v>株式会社フラスコ100cc</v>
          </cell>
          <cell r="AZ328" t="str">
            <v>〒116-0013</v>
          </cell>
          <cell r="BA328" t="str">
            <v>東京都荒川区西日暮里1-60-12</v>
          </cell>
          <cell r="BB328" t="str">
            <v>CATS2階</v>
          </cell>
          <cell r="BC328" t="str">
            <v/>
          </cell>
          <cell r="BD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 t="str">
            <v/>
          </cell>
          <cell r="AW329" t="str">
            <v/>
          </cell>
          <cell r="AX329" t="str">
            <v/>
          </cell>
          <cell r="AY329" t="str">
            <v>株式会社フラスコ100cc</v>
          </cell>
          <cell r="AZ329" t="str">
            <v>〒116-0013</v>
          </cell>
          <cell r="BA329" t="str">
            <v>東京都荒川区西日暮里1-60-12</v>
          </cell>
          <cell r="BB329" t="str">
            <v>CATS2階</v>
          </cell>
          <cell r="BC329" t="str">
            <v/>
          </cell>
          <cell r="BD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 t="str">
            <v/>
          </cell>
          <cell r="AW330" t="str">
            <v/>
          </cell>
          <cell r="AX330" t="str">
            <v/>
          </cell>
          <cell r="AY330" t="str">
            <v>株式会社フラスコ100cc</v>
          </cell>
          <cell r="AZ330" t="str">
            <v>〒116-0013</v>
          </cell>
          <cell r="BA330" t="str">
            <v>東京都荒川区西日暮里1-60-12</v>
          </cell>
          <cell r="BB330" t="str">
            <v>CATS2階</v>
          </cell>
          <cell r="BC330" t="str">
            <v/>
          </cell>
          <cell r="BD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 t="str">
            <v/>
          </cell>
          <cell r="AW331" t="str">
            <v/>
          </cell>
          <cell r="AX331" t="str">
            <v/>
          </cell>
          <cell r="AY331" t="str">
            <v>株式会社フラスコ100cc</v>
          </cell>
          <cell r="AZ331" t="str">
            <v>〒116-0013</v>
          </cell>
          <cell r="BA331" t="str">
            <v>東京都荒川区西日暮里1-60-12</v>
          </cell>
          <cell r="BB331" t="str">
            <v>CATS2階</v>
          </cell>
          <cell r="BC331" t="str">
            <v/>
          </cell>
          <cell r="BD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 t="str">
            <v/>
          </cell>
          <cell r="AW332" t="str">
            <v/>
          </cell>
          <cell r="AX332" t="str">
            <v/>
          </cell>
          <cell r="AY332" t="str">
            <v>株式会社フラスコ100cc</v>
          </cell>
          <cell r="AZ332" t="str">
            <v>〒116-0013</v>
          </cell>
          <cell r="BA332" t="str">
            <v>東京都荒川区西日暮里1-60-12</v>
          </cell>
          <cell r="BB332" t="str">
            <v>CATS2階</v>
          </cell>
          <cell r="BC332" t="str">
            <v/>
          </cell>
          <cell r="BD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 t="str">
            <v/>
          </cell>
          <cell r="AW333" t="str">
            <v/>
          </cell>
          <cell r="AX333" t="str">
            <v/>
          </cell>
          <cell r="AY333" t="str">
            <v>株式会社フラスコ100cc</v>
          </cell>
          <cell r="AZ333" t="str">
            <v>〒116-0013</v>
          </cell>
          <cell r="BA333" t="str">
            <v>東京都荒川区西日暮里1-60-12</v>
          </cell>
          <cell r="BB333" t="str">
            <v>CATS2階</v>
          </cell>
          <cell r="BC333" t="str">
            <v/>
          </cell>
          <cell r="BD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 t="str">
            <v/>
          </cell>
          <cell r="AW334" t="str">
            <v/>
          </cell>
          <cell r="AX334" t="str">
            <v/>
          </cell>
          <cell r="AY334" t="str">
            <v>株式会社フラスコ100cc</v>
          </cell>
          <cell r="AZ334" t="str">
            <v>〒116-0013</v>
          </cell>
          <cell r="BA334" t="str">
            <v>東京都荒川区西日暮里1-60-12</v>
          </cell>
          <cell r="BB334" t="str">
            <v>CATS2階</v>
          </cell>
          <cell r="BC334" t="str">
            <v/>
          </cell>
          <cell r="BD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 t="str">
            <v/>
          </cell>
          <cell r="AW335" t="str">
            <v/>
          </cell>
          <cell r="AX335" t="str">
            <v/>
          </cell>
          <cell r="AY335" t="str">
            <v>株式会社フラスコ100cc</v>
          </cell>
          <cell r="AZ335" t="str">
            <v>〒116-0013</v>
          </cell>
          <cell r="BA335" t="str">
            <v>東京都荒川区西日暮里1-60-12</v>
          </cell>
          <cell r="BB335" t="str">
            <v>CATS2階</v>
          </cell>
          <cell r="BC335" t="str">
            <v/>
          </cell>
          <cell r="BD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 t="str">
            <v/>
          </cell>
          <cell r="AW336" t="str">
            <v/>
          </cell>
          <cell r="AX336" t="str">
            <v/>
          </cell>
          <cell r="AY336" t="str">
            <v>株式会社フラスコ100cc</v>
          </cell>
          <cell r="AZ336" t="str">
            <v>〒116-0013</v>
          </cell>
          <cell r="BA336" t="str">
            <v>東京都荒川区西日暮里1-60-12</v>
          </cell>
          <cell r="BB336" t="str">
            <v>CATS2階</v>
          </cell>
          <cell r="BC336" t="str">
            <v/>
          </cell>
          <cell r="BD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 t="str">
            <v/>
          </cell>
          <cell r="AW337" t="str">
            <v/>
          </cell>
          <cell r="AX337" t="str">
            <v/>
          </cell>
          <cell r="AY337" t="str">
            <v>株式会社フラスコ100cc</v>
          </cell>
          <cell r="AZ337" t="str">
            <v>〒116-0013</v>
          </cell>
          <cell r="BA337" t="str">
            <v>東京都荒川区西日暮里1-60-12</v>
          </cell>
          <cell r="BB337" t="str">
            <v>CATS2階</v>
          </cell>
          <cell r="BC337" t="str">
            <v/>
          </cell>
          <cell r="BD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 t="str">
            <v/>
          </cell>
          <cell r="AW338" t="str">
            <v/>
          </cell>
          <cell r="AX338" t="str">
            <v/>
          </cell>
          <cell r="AY338" t="str">
            <v>株式会社フラスコ100cc</v>
          </cell>
          <cell r="AZ338" t="str">
            <v>〒116-0013</v>
          </cell>
          <cell r="BA338" t="str">
            <v>東京都荒川区西日暮里1-60-12</v>
          </cell>
          <cell r="BB338" t="str">
            <v>CATS2階</v>
          </cell>
          <cell r="BC338" t="str">
            <v/>
          </cell>
          <cell r="BD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 t="str">
            <v/>
          </cell>
          <cell r="AW339" t="str">
            <v/>
          </cell>
          <cell r="AX339" t="str">
            <v/>
          </cell>
          <cell r="AY339" t="str">
            <v>株式会社フラスコ100cc</v>
          </cell>
          <cell r="AZ339" t="str">
            <v>〒116-0013</v>
          </cell>
          <cell r="BA339" t="str">
            <v>東京都荒川区西日暮里1-60-12</v>
          </cell>
          <cell r="BB339" t="str">
            <v>CATS2階</v>
          </cell>
          <cell r="BC339" t="str">
            <v/>
          </cell>
          <cell r="BD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 t="str">
            <v/>
          </cell>
          <cell r="AW340" t="str">
            <v/>
          </cell>
          <cell r="AX340" t="str">
            <v/>
          </cell>
          <cell r="AY340" t="str">
            <v>株式会社フラスコ100cc</v>
          </cell>
          <cell r="AZ340" t="str">
            <v>〒116-0013</v>
          </cell>
          <cell r="BA340" t="str">
            <v>東京都荒川区西日暮里1-60-12</v>
          </cell>
          <cell r="BB340" t="str">
            <v>CATS2階</v>
          </cell>
          <cell r="BC340" t="str">
            <v/>
          </cell>
          <cell r="BD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 t="str">
            <v/>
          </cell>
          <cell r="AW341" t="str">
            <v/>
          </cell>
          <cell r="AX341" t="str">
            <v/>
          </cell>
          <cell r="AY341" t="str">
            <v>株式会社フラスコ100cc</v>
          </cell>
          <cell r="AZ341" t="str">
            <v>〒116-0013</v>
          </cell>
          <cell r="BA341" t="str">
            <v>東京都荒川区西日暮里1-60-12</v>
          </cell>
          <cell r="BB341" t="str">
            <v>CATS2階</v>
          </cell>
          <cell r="BC341" t="str">
            <v/>
          </cell>
          <cell r="BD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 t="str">
            <v/>
          </cell>
          <cell r="AW342" t="str">
            <v/>
          </cell>
          <cell r="AX342" t="str">
            <v/>
          </cell>
          <cell r="AY342" t="str">
            <v>株式会社フラスコ100cc</v>
          </cell>
          <cell r="AZ342" t="str">
            <v>〒116-0013</v>
          </cell>
          <cell r="BA342" t="str">
            <v>東京都荒川区西日暮里1-60-12</v>
          </cell>
          <cell r="BB342" t="str">
            <v>CATS2階</v>
          </cell>
          <cell r="BC342" t="str">
            <v/>
          </cell>
          <cell r="BD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 t="str">
            <v/>
          </cell>
          <cell r="AW343" t="str">
            <v/>
          </cell>
          <cell r="AX343" t="str">
            <v/>
          </cell>
          <cell r="AY343" t="str">
            <v>株式会社フラスコ100cc</v>
          </cell>
          <cell r="AZ343" t="str">
            <v>〒116-0013</v>
          </cell>
          <cell r="BA343" t="str">
            <v>東京都荒川区西日暮里1-60-12</v>
          </cell>
          <cell r="BB343" t="str">
            <v>CATS2階</v>
          </cell>
          <cell r="BC343" t="str">
            <v/>
          </cell>
          <cell r="BD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 t="str">
            <v/>
          </cell>
          <cell r="AW344" t="str">
            <v/>
          </cell>
          <cell r="AX344" t="str">
            <v/>
          </cell>
          <cell r="AY344" t="str">
            <v>株式会社フラスコ100cc</v>
          </cell>
          <cell r="AZ344" t="str">
            <v>〒116-0013</v>
          </cell>
          <cell r="BA344" t="str">
            <v>東京都荒川区西日暮里1-60-12</v>
          </cell>
          <cell r="BB344" t="str">
            <v>CATS2階</v>
          </cell>
          <cell r="BC344" t="str">
            <v/>
          </cell>
          <cell r="BD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 t="str">
            <v/>
          </cell>
          <cell r="AW345" t="str">
            <v/>
          </cell>
          <cell r="AX345" t="str">
            <v/>
          </cell>
          <cell r="AY345" t="str">
            <v>株式会社フラスコ100cc</v>
          </cell>
          <cell r="AZ345" t="str">
            <v>〒116-0013</v>
          </cell>
          <cell r="BA345" t="str">
            <v>東京都荒川区西日暮里1-60-12</v>
          </cell>
          <cell r="BB345" t="str">
            <v>CATS2階</v>
          </cell>
          <cell r="BC345" t="str">
            <v/>
          </cell>
          <cell r="BD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 t="str">
            <v/>
          </cell>
          <cell r="AW346" t="str">
            <v/>
          </cell>
          <cell r="AX346" t="str">
            <v/>
          </cell>
          <cell r="AY346" t="str">
            <v>株式会社フラスコ100cc</v>
          </cell>
          <cell r="AZ346" t="str">
            <v>〒116-0013</v>
          </cell>
          <cell r="BA346" t="str">
            <v>東京都荒川区西日暮里1-60-12</v>
          </cell>
          <cell r="BB346" t="str">
            <v>CATS2階</v>
          </cell>
          <cell r="BC346" t="str">
            <v/>
          </cell>
          <cell r="BD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 t="str">
            <v/>
          </cell>
          <cell r="AW347" t="str">
            <v/>
          </cell>
          <cell r="AX347" t="str">
            <v/>
          </cell>
          <cell r="AY347" t="str">
            <v>株式会社フラスコ100cc</v>
          </cell>
          <cell r="AZ347" t="str">
            <v>〒116-0013</v>
          </cell>
          <cell r="BA347" t="str">
            <v>東京都荒川区西日暮里1-60-12</v>
          </cell>
          <cell r="BB347" t="str">
            <v>CATS2階</v>
          </cell>
          <cell r="BC347" t="str">
            <v/>
          </cell>
          <cell r="BD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/>
          </cell>
          <cell r="AW348" t="str">
            <v/>
          </cell>
          <cell r="AX348" t="str">
            <v/>
          </cell>
          <cell r="AY348" t="str">
            <v>株式会社フラスコ100cc</v>
          </cell>
          <cell r="AZ348" t="str">
            <v>〒116-0013</v>
          </cell>
          <cell r="BA348" t="str">
            <v>東京都荒川区西日暮里1-60-12</v>
          </cell>
          <cell r="BB348" t="str">
            <v>CATS2階</v>
          </cell>
          <cell r="BC348" t="str">
            <v/>
          </cell>
          <cell r="BD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/>
          </cell>
          <cell r="AW349" t="str">
            <v/>
          </cell>
          <cell r="AX349" t="str">
            <v/>
          </cell>
          <cell r="AY349" t="str">
            <v>株式会社フラスコ100cc</v>
          </cell>
          <cell r="AZ349" t="str">
            <v>〒116-0013</v>
          </cell>
          <cell r="BA349" t="str">
            <v>東京都荒川区西日暮里1-60-12</v>
          </cell>
          <cell r="BB349" t="str">
            <v>CATS2階</v>
          </cell>
          <cell r="BC349" t="str">
            <v/>
          </cell>
          <cell r="BD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 t="str">
            <v/>
          </cell>
          <cell r="AW350" t="str">
            <v/>
          </cell>
          <cell r="AX350" t="str">
            <v/>
          </cell>
          <cell r="AY350" t="str">
            <v>株式会社フラスコ100cc</v>
          </cell>
          <cell r="AZ350" t="str">
            <v>〒116-0013</v>
          </cell>
          <cell r="BA350" t="str">
            <v>東京都荒川区西日暮里1-60-12</v>
          </cell>
          <cell r="BB350" t="str">
            <v>CATS2階</v>
          </cell>
          <cell r="BC350" t="str">
            <v/>
          </cell>
          <cell r="BD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 t="str">
            <v/>
          </cell>
          <cell r="AW351" t="str">
            <v/>
          </cell>
          <cell r="AX351" t="str">
            <v/>
          </cell>
          <cell r="AY351" t="str">
            <v>株式会社フラスコ100cc</v>
          </cell>
          <cell r="AZ351" t="str">
            <v>〒116-0013</v>
          </cell>
          <cell r="BA351" t="str">
            <v>東京都荒川区西日暮里1-60-12</v>
          </cell>
          <cell r="BB351" t="str">
            <v>CATS2階</v>
          </cell>
          <cell r="BC351" t="str">
            <v/>
          </cell>
          <cell r="BD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 t="str">
            <v/>
          </cell>
          <cell r="AW352" t="str">
            <v/>
          </cell>
          <cell r="AX352" t="str">
            <v/>
          </cell>
          <cell r="AY352" t="str">
            <v>株式会社フラスコ100cc</v>
          </cell>
          <cell r="AZ352" t="str">
            <v>〒116-0013</v>
          </cell>
          <cell r="BA352" t="str">
            <v>東京都荒川区西日暮里1-60-12</v>
          </cell>
          <cell r="BB352" t="str">
            <v>CATS2階</v>
          </cell>
          <cell r="BC352" t="str">
            <v/>
          </cell>
          <cell r="BD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 t="str">
            <v/>
          </cell>
          <cell r="AW353" t="str">
            <v/>
          </cell>
          <cell r="AX353" t="str">
            <v/>
          </cell>
          <cell r="AY353" t="str">
            <v>株式会社フラスコ100cc</v>
          </cell>
          <cell r="AZ353" t="str">
            <v>〒116-0013</v>
          </cell>
          <cell r="BA353" t="str">
            <v>東京都荒川区西日暮里1-60-12</v>
          </cell>
          <cell r="BB353" t="str">
            <v>CATS2階</v>
          </cell>
          <cell r="BC353" t="str">
            <v/>
          </cell>
          <cell r="BD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 t="str">
            <v/>
          </cell>
          <cell r="AW354" t="str">
            <v/>
          </cell>
          <cell r="AX354" t="str">
            <v/>
          </cell>
          <cell r="AY354" t="str">
            <v>株式会社フラスコ100cc</v>
          </cell>
          <cell r="AZ354" t="str">
            <v>〒116-0013</v>
          </cell>
          <cell r="BA354" t="str">
            <v>東京都荒川区西日暮里1-60-12</v>
          </cell>
          <cell r="BB354" t="str">
            <v>CATS2階</v>
          </cell>
          <cell r="BC354" t="str">
            <v/>
          </cell>
          <cell r="BD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/>
          </cell>
          <cell r="AW355" t="str">
            <v/>
          </cell>
          <cell r="AX355" t="str">
            <v/>
          </cell>
          <cell r="AY355" t="str">
            <v>株式会社フラスコ100cc</v>
          </cell>
          <cell r="AZ355" t="str">
            <v>〒116-0013</v>
          </cell>
          <cell r="BA355" t="str">
            <v>東京都荒川区西日暮里1-60-12</v>
          </cell>
          <cell r="BB355" t="str">
            <v>CATS2階</v>
          </cell>
          <cell r="BC355" t="str">
            <v/>
          </cell>
          <cell r="BD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 t="str">
            <v/>
          </cell>
          <cell r="AW356" t="str">
            <v/>
          </cell>
          <cell r="AX356" t="str">
            <v/>
          </cell>
          <cell r="AY356" t="str">
            <v>株式会社フラスコ100cc</v>
          </cell>
          <cell r="AZ356" t="str">
            <v>〒116-0013</v>
          </cell>
          <cell r="BA356" t="str">
            <v>東京都荒川区西日暮里1-60-12</v>
          </cell>
          <cell r="BB356" t="str">
            <v>CATS2階</v>
          </cell>
          <cell r="BC356" t="str">
            <v/>
          </cell>
          <cell r="BD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 t="str">
            <v/>
          </cell>
          <cell r="AW357" t="str">
            <v/>
          </cell>
          <cell r="AX357" t="str">
            <v/>
          </cell>
          <cell r="AY357" t="str">
            <v>株式会社フラスコ100cc</v>
          </cell>
          <cell r="AZ357" t="str">
            <v>〒116-0013</v>
          </cell>
          <cell r="BA357" t="str">
            <v>東京都荒川区西日暮里1-60-12</v>
          </cell>
          <cell r="BB357" t="str">
            <v>CATS2階</v>
          </cell>
          <cell r="BC357" t="str">
            <v/>
          </cell>
          <cell r="BD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 t="str">
            <v/>
          </cell>
          <cell r="AW358" t="str">
            <v/>
          </cell>
          <cell r="AX358" t="str">
            <v/>
          </cell>
          <cell r="AY358" t="str">
            <v>株式会社フラスコ100cc</v>
          </cell>
          <cell r="AZ358" t="str">
            <v>〒116-0013</v>
          </cell>
          <cell r="BA358" t="str">
            <v>東京都荒川区西日暮里1-60-12</v>
          </cell>
          <cell r="BB358" t="str">
            <v>CATS2階</v>
          </cell>
          <cell r="BC358" t="str">
            <v/>
          </cell>
          <cell r="BD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 t="str">
            <v/>
          </cell>
          <cell r="AW359" t="str">
            <v/>
          </cell>
          <cell r="AX359" t="str">
            <v/>
          </cell>
          <cell r="AY359" t="str">
            <v>株式会社フラスコ100cc</v>
          </cell>
          <cell r="AZ359" t="str">
            <v>〒116-0013</v>
          </cell>
          <cell r="BA359" t="str">
            <v>東京都荒川区西日暮里1-60-12</v>
          </cell>
          <cell r="BB359" t="str">
            <v>CATS2階</v>
          </cell>
          <cell r="BC359" t="str">
            <v/>
          </cell>
          <cell r="BD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 t="str">
            <v/>
          </cell>
          <cell r="AW360" t="str">
            <v/>
          </cell>
          <cell r="AX360" t="str">
            <v/>
          </cell>
          <cell r="AY360" t="str">
            <v>株式会社フラスコ100cc</v>
          </cell>
          <cell r="AZ360" t="str">
            <v>〒116-0013</v>
          </cell>
          <cell r="BA360" t="str">
            <v>東京都荒川区西日暮里1-60-12</v>
          </cell>
          <cell r="BB360" t="str">
            <v>CATS2階</v>
          </cell>
          <cell r="BC360" t="str">
            <v/>
          </cell>
          <cell r="BD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 t="str">
            <v/>
          </cell>
          <cell r="AW361" t="str">
            <v/>
          </cell>
          <cell r="AX361" t="str">
            <v/>
          </cell>
          <cell r="AY361" t="str">
            <v>株式会社フラスコ100cc</v>
          </cell>
          <cell r="AZ361" t="str">
            <v>〒116-0013</v>
          </cell>
          <cell r="BA361" t="str">
            <v>東京都荒川区西日暮里1-60-12</v>
          </cell>
          <cell r="BB361" t="str">
            <v>CATS2階</v>
          </cell>
          <cell r="BC361" t="str">
            <v/>
          </cell>
          <cell r="BD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 t="str">
            <v/>
          </cell>
          <cell r="AW362" t="str">
            <v/>
          </cell>
          <cell r="AX362" t="str">
            <v/>
          </cell>
          <cell r="AY362" t="str">
            <v>株式会社フラスコ100cc</v>
          </cell>
          <cell r="AZ362" t="str">
            <v>〒116-0013</v>
          </cell>
          <cell r="BA362" t="str">
            <v>東京都荒川区西日暮里1-60-12</v>
          </cell>
          <cell r="BB362" t="str">
            <v>CATS2階</v>
          </cell>
          <cell r="BC362" t="str">
            <v/>
          </cell>
          <cell r="BD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 t="str">
            <v/>
          </cell>
          <cell r="AW363" t="str">
            <v/>
          </cell>
          <cell r="AX363" t="str">
            <v/>
          </cell>
          <cell r="AY363" t="str">
            <v>株式会社フラスコ100cc</v>
          </cell>
          <cell r="AZ363" t="str">
            <v>〒116-0013</v>
          </cell>
          <cell r="BA363" t="str">
            <v>東京都荒川区西日暮里1-60-12</v>
          </cell>
          <cell r="BB363" t="str">
            <v>CATS2階</v>
          </cell>
          <cell r="BC363" t="str">
            <v/>
          </cell>
          <cell r="BD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 t="str">
            <v/>
          </cell>
          <cell r="AW364" t="str">
            <v/>
          </cell>
          <cell r="AX364" t="str">
            <v/>
          </cell>
          <cell r="AY364" t="str">
            <v>株式会社フラスコ100cc</v>
          </cell>
          <cell r="AZ364" t="str">
            <v>〒116-0013</v>
          </cell>
          <cell r="BA364" t="str">
            <v>東京都荒川区西日暮里1-60-12</v>
          </cell>
          <cell r="BB364" t="str">
            <v>CATS2階</v>
          </cell>
          <cell r="BC364" t="str">
            <v/>
          </cell>
          <cell r="BD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/>
          </cell>
          <cell r="AW365" t="str">
            <v/>
          </cell>
          <cell r="AX365" t="str">
            <v/>
          </cell>
          <cell r="AY365" t="str">
            <v>株式会社フラスコ100cc</v>
          </cell>
          <cell r="AZ365" t="str">
            <v>〒116-0013</v>
          </cell>
          <cell r="BA365" t="str">
            <v>東京都荒川区西日暮里1-60-12</v>
          </cell>
          <cell r="BB365" t="str">
            <v>CATS2階</v>
          </cell>
          <cell r="BC365" t="str">
            <v/>
          </cell>
          <cell r="BD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 t="str">
            <v/>
          </cell>
          <cell r="AW366" t="str">
            <v/>
          </cell>
          <cell r="AX366" t="str">
            <v/>
          </cell>
          <cell r="AY366" t="str">
            <v>株式会社フラスコ100cc</v>
          </cell>
          <cell r="AZ366" t="str">
            <v>〒116-0013</v>
          </cell>
          <cell r="BA366" t="str">
            <v>東京都荒川区西日暮里1-60-12</v>
          </cell>
          <cell r="BB366" t="str">
            <v>CATS2階</v>
          </cell>
          <cell r="BC366" t="str">
            <v/>
          </cell>
          <cell r="BD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/>
          </cell>
          <cell r="AW367" t="str">
            <v/>
          </cell>
          <cell r="AX367" t="str">
            <v/>
          </cell>
          <cell r="AY367" t="str">
            <v>株式会社フラスコ100cc</v>
          </cell>
          <cell r="AZ367" t="str">
            <v>〒116-0013</v>
          </cell>
          <cell r="BA367" t="str">
            <v>東京都荒川区西日暮里1-60-12</v>
          </cell>
          <cell r="BB367" t="str">
            <v>CATS2階</v>
          </cell>
          <cell r="BC367" t="str">
            <v/>
          </cell>
          <cell r="BD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/>
          </cell>
          <cell r="AW368" t="str">
            <v/>
          </cell>
          <cell r="AX368" t="str">
            <v/>
          </cell>
          <cell r="AY368" t="str">
            <v>株式会社フラスコ100cc</v>
          </cell>
          <cell r="AZ368" t="str">
            <v>〒116-0013</v>
          </cell>
          <cell r="BA368" t="str">
            <v>東京都荒川区西日暮里1-60-12</v>
          </cell>
          <cell r="BB368" t="str">
            <v>CATS2階</v>
          </cell>
          <cell r="BC368" t="str">
            <v/>
          </cell>
          <cell r="BD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 t="str">
            <v/>
          </cell>
          <cell r="AW369" t="str">
            <v/>
          </cell>
          <cell r="AX369" t="str">
            <v/>
          </cell>
          <cell r="AY369" t="str">
            <v>株式会社フラスコ100cc</v>
          </cell>
          <cell r="AZ369" t="str">
            <v>〒116-0013</v>
          </cell>
          <cell r="BA369" t="str">
            <v>東京都荒川区西日暮里1-60-12</v>
          </cell>
          <cell r="BB369" t="str">
            <v>CATS2階</v>
          </cell>
          <cell r="BC369" t="str">
            <v/>
          </cell>
          <cell r="BD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 t="str">
            <v/>
          </cell>
          <cell r="AW370" t="str">
            <v/>
          </cell>
          <cell r="AX370" t="str">
            <v/>
          </cell>
          <cell r="AY370" t="str">
            <v>株式会社フラスコ100cc</v>
          </cell>
          <cell r="AZ370" t="str">
            <v>〒116-0013</v>
          </cell>
          <cell r="BA370" t="str">
            <v>東京都荒川区西日暮里1-60-12</v>
          </cell>
          <cell r="BB370" t="str">
            <v>CATS2階</v>
          </cell>
          <cell r="BC370" t="str">
            <v/>
          </cell>
          <cell r="BD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/>
          </cell>
          <cell r="AW371" t="str">
            <v/>
          </cell>
          <cell r="AX371" t="str">
            <v/>
          </cell>
          <cell r="AY371" t="str">
            <v>株式会社フラスコ100cc</v>
          </cell>
          <cell r="AZ371" t="str">
            <v>〒116-0013</v>
          </cell>
          <cell r="BA371" t="str">
            <v>東京都荒川区西日暮里1-60-12</v>
          </cell>
          <cell r="BB371" t="str">
            <v>CATS2階</v>
          </cell>
          <cell r="BC371" t="str">
            <v/>
          </cell>
          <cell r="BD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/>
          </cell>
          <cell r="AW372" t="str">
            <v/>
          </cell>
          <cell r="AX372" t="str">
            <v/>
          </cell>
          <cell r="AY372" t="str">
            <v>株式会社フラスコ100cc</v>
          </cell>
          <cell r="AZ372" t="str">
            <v>〒116-0013</v>
          </cell>
          <cell r="BA372" t="str">
            <v>東京都荒川区西日暮里1-60-12</v>
          </cell>
          <cell r="BB372" t="str">
            <v>CATS2階</v>
          </cell>
          <cell r="BC372" t="str">
            <v/>
          </cell>
          <cell r="BD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/>
          </cell>
          <cell r="AW373" t="str">
            <v/>
          </cell>
          <cell r="AX373" t="str">
            <v/>
          </cell>
          <cell r="AY373" t="str">
            <v>株式会社フラスコ100cc</v>
          </cell>
          <cell r="AZ373" t="str">
            <v>〒116-0013</v>
          </cell>
          <cell r="BA373" t="str">
            <v>東京都荒川区西日暮里1-60-12</v>
          </cell>
          <cell r="BB373" t="str">
            <v>CATS2階</v>
          </cell>
          <cell r="BC373" t="str">
            <v/>
          </cell>
          <cell r="BD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 t="str">
            <v/>
          </cell>
          <cell r="AW374" t="str">
            <v/>
          </cell>
          <cell r="AX374" t="str">
            <v/>
          </cell>
          <cell r="AY374" t="str">
            <v>株式会社フラスコ100cc</v>
          </cell>
          <cell r="AZ374" t="str">
            <v>〒116-0013</v>
          </cell>
          <cell r="BA374" t="str">
            <v>東京都荒川区西日暮里1-60-12</v>
          </cell>
          <cell r="BB374" t="str">
            <v>CATS2階</v>
          </cell>
          <cell r="BC374" t="str">
            <v/>
          </cell>
          <cell r="BD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 t="str">
            <v/>
          </cell>
          <cell r="AW375" t="str">
            <v/>
          </cell>
          <cell r="AX375" t="str">
            <v/>
          </cell>
          <cell r="AY375" t="str">
            <v>株式会社フラスコ100cc</v>
          </cell>
          <cell r="AZ375" t="str">
            <v>〒116-0013</v>
          </cell>
          <cell r="BA375" t="str">
            <v>東京都荒川区西日暮里1-60-12</v>
          </cell>
          <cell r="BB375" t="str">
            <v>CATS2階</v>
          </cell>
          <cell r="BC375" t="str">
            <v/>
          </cell>
          <cell r="BD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/>
          </cell>
          <cell r="AW376" t="str">
            <v/>
          </cell>
          <cell r="AX376" t="str">
            <v/>
          </cell>
          <cell r="AY376" t="str">
            <v>株式会社フラスコ100cc</v>
          </cell>
          <cell r="AZ376" t="str">
            <v>〒116-0013</v>
          </cell>
          <cell r="BA376" t="str">
            <v>東京都荒川区西日暮里1-60-12</v>
          </cell>
          <cell r="BB376" t="str">
            <v>CATS2階</v>
          </cell>
          <cell r="BC376" t="str">
            <v/>
          </cell>
          <cell r="BD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/>
          </cell>
          <cell r="AW377" t="str">
            <v/>
          </cell>
          <cell r="AX377" t="str">
            <v/>
          </cell>
          <cell r="AY377" t="str">
            <v>株式会社フラスコ100cc</v>
          </cell>
          <cell r="AZ377" t="str">
            <v>〒116-0013</v>
          </cell>
          <cell r="BA377" t="str">
            <v>東京都荒川区西日暮里1-60-12</v>
          </cell>
          <cell r="BB377" t="str">
            <v>CATS2階</v>
          </cell>
          <cell r="BC377" t="str">
            <v/>
          </cell>
          <cell r="BD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 t="str">
            <v/>
          </cell>
          <cell r="AW378" t="str">
            <v/>
          </cell>
          <cell r="AX378" t="str">
            <v/>
          </cell>
          <cell r="AY378" t="str">
            <v>株式会社フラスコ100cc</v>
          </cell>
          <cell r="AZ378" t="str">
            <v>〒116-0013</v>
          </cell>
          <cell r="BA378" t="str">
            <v>東京都荒川区西日暮里1-60-12</v>
          </cell>
          <cell r="BB378" t="str">
            <v>CATS2階</v>
          </cell>
          <cell r="BC378" t="str">
            <v/>
          </cell>
          <cell r="BD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 t="str">
            <v/>
          </cell>
          <cell r="AW379" t="str">
            <v/>
          </cell>
          <cell r="AX379" t="str">
            <v/>
          </cell>
          <cell r="AY379" t="str">
            <v>株式会社フラスコ100cc</v>
          </cell>
          <cell r="AZ379" t="str">
            <v>〒116-0013</v>
          </cell>
          <cell r="BA379" t="str">
            <v>東京都荒川区西日暮里1-60-12</v>
          </cell>
          <cell r="BB379" t="str">
            <v>CATS2階</v>
          </cell>
          <cell r="BC379" t="str">
            <v/>
          </cell>
          <cell r="BD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 t="str">
            <v/>
          </cell>
          <cell r="AW380" t="str">
            <v/>
          </cell>
          <cell r="AX380" t="str">
            <v/>
          </cell>
          <cell r="AY380" t="str">
            <v>株式会社フラスコ100cc</v>
          </cell>
          <cell r="AZ380" t="str">
            <v>〒116-0013</v>
          </cell>
          <cell r="BA380" t="str">
            <v>東京都荒川区西日暮里1-60-12</v>
          </cell>
          <cell r="BB380" t="str">
            <v>CATS2階</v>
          </cell>
          <cell r="BC380" t="str">
            <v/>
          </cell>
          <cell r="BD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/>
          </cell>
          <cell r="AW381" t="str">
            <v/>
          </cell>
          <cell r="AX381" t="str">
            <v/>
          </cell>
          <cell r="AY381" t="str">
            <v>株式会社フラスコ100cc</v>
          </cell>
          <cell r="AZ381" t="str">
            <v>〒116-0013</v>
          </cell>
          <cell r="BA381" t="str">
            <v>東京都荒川区西日暮里1-60-12</v>
          </cell>
          <cell r="BB381" t="str">
            <v>CATS2階</v>
          </cell>
          <cell r="BC381" t="str">
            <v/>
          </cell>
          <cell r="BD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/>
          </cell>
          <cell r="AW382" t="str">
            <v/>
          </cell>
          <cell r="AX382" t="str">
            <v/>
          </cell>
          <cell r="AY382" t="str">
            <v>株式会社フラスコ100cc</v>
          </cell>
          <cell r="AZ382" t="str">
            <v>〒116-0013</v>
          </cell>
          <cell r="BA382" t="str">
            <v>東京都荒川区西日暮里1-60-12</v>
          </cell>
          <cell r="BB382" t="str">
            <v>CATS2階</v>
          </cell>
          <cell r="BC382" t="str">
            <v/>
          </cell>
          <cell r="BD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/>
          </cell>
          <cell r="AW383" t="str">
            <v/>
          </cell>
          <cell r="AX383" t="str">
            <v/>
          </cell>
          <cell r="AY383" t="str">
            <v>株式会社フラスコ100cc</v>
          </cell>
          <cell r="AZ383" t="str">
            <v>〒116-0013</v>
          </cell>
          <cell r="BA383" t="str">
            <v>東京都荒川区西日暮里1-60-12</v>
          </cell>
          <cell r="BB383" t="str">
            <v>CATS2階</v>
          </cell>
          <cell r="BC383" t="str">
            <v/>
          </cell>
          <cell r="BD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 t="str">
            <v/>
          </cell>
          <cell r="AW384" t="str">
            <v/>
          </cell>
          <cell r="AX384" t="str">
            <v/>
          </cell>
          <cell r="AY384" t="str">
            <v>株式会社フラスコ100cc</v>
          </cell>
          <cell r="AZ384" t="str">
            <v>〒116-0013</v>
          </cell>
          <cell r="BA384" t="str">
            <v>東京都荒川区西日暮里1-60-12</v>
          </cell>
          <cell r="BB384" t="str">
            <v>CATS2階</v>
          </cell>
          <cell r="BC384" t="str">
            <v/>
          </cell>
          <cell r="BD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 t="str">
            <v/>
          </cell>
          <cell r="AW385" t="str">
            <v/>
          </cell>
          <cell r="AX385" t="str">
            <v/>
          </cell>
          <cell r="AY385" t="str">
            <v>株式会社フラスコ100cc</v>
          </cell>
          <cell r="AZ385" t="str">
            <v>〒116-0013</v>
          </cell>
          <cell r="BA385" t="str">
            <v>東京都荒川区西日暮里1-60-12</v>
          </cell>
          <cell r="BB385" t="str">
            <v>CATS2階</v>
          </cell>
          <cell r="BC385" t="str">
            <v/>
          </cell>
          <cell r="BD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/>
          </cell>
          <cell r="AW386" t="str">
            <v/>
          </cell>
          <cell r="AX386" t="str">
            <v/>
          </cell>
          <cell r="AY386" t="str">
            <v>株式会社フラスコ100cc</v>
          </cell>
          <cell r="AZ386" t="str">
            <v>〒116-0013</v>
          </cell>
          <cell r="BA386" t="str">
            <v>東京都荒川区西日暮里1-60-12</v>
          </cell>
          <cell r="BB386" t="str">
            <v>CATS2階</v>
          </cell>
          <cell r="BC386" t="str">
            <v/>
          </cell>
          <cell r="BD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/>
          </cell>
          <cell r="AW387" t="str">
            <v/>
          </cell>
          <cell r="AX387" t="str">
            <v/>
          </cell>
          <cell r="AY387" t="str">
            <v>株式会社フラスコ100cc</v>
          </cell>
          <cell r="AZ387" t="str">
            <v>〒116-0013</v>
          </cell>
          <cell r="BA387" t="str">
            <v>東京都荒川区西日暮里1-60-12</v>
          </cell>
          <cell r="BB387" t="str">
            <v>CATS2階</v>
          </cell>
          <cell r="BC387" t="str">
            <v/>
          </cell>
          <cell r="BD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 t="str">
            <v/>
          </cell>
          <cell r="AW388" t="str">
            <v/>
          </cell>
          <cell r="AX388" t="str">
            <v/>
          </cell>
          <cell r="AY388" t="str">
            <v>株式会社フラスコ100cc</v>
          </cell>
          <cell r="AZ388" t="str">
            <v>〒116-0013</v>
          </cell>
          <cell r="BA388" t="str">
            <v>東京都荒川区西日暮里1-60-12</v>
          </cell>
          <cell r="BB388" t="str">
            <v>CATS2階</v>
          </cell>
          <cell r="BC388" t="str">
            <v/>
          </cell>
          <cell r="BD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/>
          </cell>
          <cell r="AW389" t="str">
            <v/>
          </cell>
          <cell r="AX389" t="str">
            <v/>
          </cell>
          <cell r="AY389" t="str">
            <v>株式会社フラスコ100cc</v>
          </cell>
          <cell r="AZ389" t="str">
            <v>〒116-0013</v>
          </cell>
          <cell r="BA389" t="str">
            <v>東京都荒川区西日暮里1-60-12</v>
          </cell>
          <cell r="BB389" t="str">
            <v>CATS2階</v>
          </cell>
          <cell r="BC389" t="str">
            <v/>
          </cell>
          <cell r="BD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/>
          </cell>
          <cell r="AW390" t="str">
            <v/>
          </cell>
          <cell r="AX390" t="str">
            <v/>
          </cell>
          <cell r="AY390" t="str">
            <v>株式会社フラスコ100cc</v>
          </cell>
          <cell r="AZ390" t="str">
            <v>〒116-0013</v>
          </cell>
          <cell r="BA390" t="str">
            <v>東京都荒川区西日暮里1-60-12</v>
          </cell>
          <cell r="BB390" t="str">
            <v>CATS2階</v>
          </cell>
          <cell r="BC390" t="str">
            <v/>
          </cell>
          <cell r="BD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 t="str">
            <v/>
          </cell>
          <cell r="AW391" t="str">
            <v/>
          </cell>
          <cell r="AX391" t="str">
            <v/>
          </cell>
          <cell r="AY391" t="str">
            <v>株式会社フラスコ100cc</v>
          </cell>
          <cell r="AZ391" t="str">
            <v>〒116-0013</v>
          </cell>
          <cell r="BA391" t="str">
            <v>東京都荒川区西日暮里1-60-12</v>
          </cell>
          <cell r="BB391" t="str">
            <v>CATS2階</v>
          </cell>
          <cell r="BC391" t="str">
            <v/>
          </cell>
          <cell r="BD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 t="str">
            <v/>
          </cell>
          <cell r="AW392" t="str">
            <v/>
          </cell>
          <cell r="AX392" t="str">
            <v/>
          </cell>
          <cell r="AY392" t="str">
            <v>株式会社フラスコ100cc</v>
          </cell>
          <cell r="AZ392" t="str">
            <v>〒116-0013</v>
          </cell>
          <cell r="BA392" t="str">
            <v>東京都荒川区西日暮里1-60-12</v>
          </cell>
          <cell r="BB392" t="str">
            <v>CATS2階</v>
          </cell>
          <cell r="BC392" t="str">
            <v/>
          </cell>
          <cell r="BD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 t="str">
            <v/>
          </cell>
          <cell r="AW393" t="str">
            <v/>
          </cell>
          <cell r="AX393" t="str">
            <v/>
          </cell>
          <cell r="AY393" t="str">
            <v>株式会社フラスコ100cc</v>
          </cell>
          <cell r="AZ393" t="str">
            <v>〒116-0013</v>
          </cell>
          <cell r="BA393" t="str">
            <v>東京都荒川区西日暮里1-60-12</v>
          </cell>
          <cell r="BB393" t="str">
            <v>CATS2階</v>
          </cell>
          <cell r="BC393" t="str">
            <v/>
          </cell>
          <cell r="BD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/>
          </cell>
          <cell r="AW394" t="str">
            <v/>
          </cell>
          <cell r="AX394" t="str">
            <v/>
          </cell>
          <cell r="AY394" t="str">
            <v>株式会社フラスコ100cc</v>
          </cell>
          <cell r="AZ394" t="str">
            <v>〒116-0013</v>
          </cell>
          <cell r="BA394" t="str">
            <v>東京都荒川区西日暮里1-60-12</v>
          </cell>
          <cell r="BB394" t="str">
            <v>CATS2階</v>
          </cell>
          <cell r="BC394" t="str">
            <v/>
          </cell>
          <cell r="BD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/>
          </cell>
          <cell r="AW395" t="str">
            <v/>
          </cell>
          <cell r="AX395" t="str">
            <v/>
          </cell>
          <cell r="AY395" t="str">
            <v>株式会社フラスコ100cc</v>
          </cell>
          <cell r="AZ395" t="str">
            <v>〒116-0013</v>
          </cell>
          <cell r="BA395" t="str">
            <v>東京都荒川区西日暮里1-60-12</v>
          </cell>
          <cell r="BB395" t="str">
            <v>CATS2階</v>
          </cell>
          <cell r="BC395" t="str">
            <v/>
          </cell>
          <cell r="BD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 t="str">
            <v/>
          </cell>
          <cell r="AW396" t="str">
            <v/>
          </cell>
          <cell r="AX396" t="str">
            <v/>
          </cell>
          <cell r="AY396" t="str">
            <v>株式会社フラスコ100cc</v>
          </cell>
          <cell r="AZ396" t="str">
            <v>〒116-0013</v>
          </cell>
          <cell r="BA396" t="str">
            <v>東京都荒川区西日暮里1-60-12</v>
          </cell>
          <cell r="BB396" t="str">
            <v>CATS2階</v>
          </cell>
          <cell r="BC396" t="str">
            <v/>
          </cell>
          <cell r="BD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 t="str">
            <v/>
          </cell>
          <cell r="AW397" t="str">
            <v/>
          </cell>
          <cell r="AX397" t="str">
            <v/>
          </cell>
          <cell r="AY397" t="str">
            <v>株式会社フラスコ100cc</v>
          </cell>
          <cell r="AZ397" t="str">
            <v>〒116-0013</v>
          </cell>
          <cell r="BA397" t="str">
            <v>東京都荒川区西日暮里1-60-12</v>
          </cell>
          <cell r="BB397" t="str">
            <v>CATS2階</v>
          </cell>
          <cell r="BC397" t="str">
            <v/>
          </cell>
          <cell r="BD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 t="str">
            <v/>
          </cell>
          <cell r="AW398" t="str">
            <v/>
          </cell>
          <cell r="AX398" t="str">
            <v/>
          </cell>
          <cell r="AY398" t="str">
            <v>株式会社フラスコ100cc</v>
          </cell>
          <cell r="AZ398" t="str">
            <v>〒116-0013</v>
          </cell>
          <cell r="BA398" t="str">
            <v>東京都荒川区西日暮里1-60-12</v>
          </cell>
          <cell r="BB398" t="str">
            <v>CATS2階</v>
          </cell>
          <cell r="BC398" t="str">
            <v/>
          </cell>
          <cell r="BD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 t="str">
            <v/>
          </cell>
          <cell r="AW399" t="str">
            <v/>
          </cell>
          <cell r="AX399" t="str">
            <v/>
          </cell>
          <cell r="AY399" t="str">
            <v>株式会社フラスコ100cc</v>
          </cell>
          <cell r="AZ399" t="str">
            <v>〒116-0013</v>
          </cell>
          <cell r="BA399" t="str">
            <v>東京都荒川区西日暮里1-60-12</v>
          </cell>
          <cell r="BB399" t="str">
            <v>CATS2階</v>
          </cell>
          <cell r="BC399" t="str">
            <v/>
          </cell>
          <cell r="BD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 t="str">
            <v/>
          </cell>
          <cell r="AW400" t="str">
            <v/>
          </cell>
          <cell r="AX400" t="str">
            <v/>
          </cell>
          <cell r="AY400" t="str">
            <v>株式会社フラスコ100cc</v>
          </cell>
          <cell r="AZ400" t="str">
            <v>〒116-0013</v>
          </cell>
          <cell r="BA400" t="str">
            <v>東京都荒川区西日暮里1-60-12</v>
          </cell>
          <cell r="BB400" t="str">
            <v>CATS2階</v>
          </cell>
          <cell r="BC400" t="str">
            <v/>
          </cell>
          <cell r="BD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 t="str">
            <v/>
          </cell>
          <cell r="AW401" t="str">
            <v/>
          </cell>
          <cell r="AX401" t="str">
            <v/>
          </cell>
          <cell r="AY401" t="str">
            <v>株式会社フラスコ100cc</v>
          </cell>
          <cell r="AZ401" t="str">
            <v>〒116-0013</v>
          </cell>
          <cell r="BA401" t="str">
            <v>東京都荒川区西日暮里1-60-12</v>
          </cell>
          <cell r="BB401" t="str">
            <v>CATS2階</v>
          </cell>
          <cell r="BC401" t="str">
            <v/>
          </cell>
          <cell r="BD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 t="str">
            <v/>
          </cell>
          <cell r="AW402" t="str">
            <v/>
          </cell>
          <cell r="AX402" t="str">
            <v/>
          </cell>
          <cell r="AY402" t="str">
            <v>株式会社フラスコ100cc</v>
          </cell>
          <cell r="AZ402" t="str">
            <v>〒116-0013</v>
          </cell>
          <cell r="BA402" t="str">
            <v>東京都荒川区西日暮里1-60-12</v>
          </cell>
          <cell r="BB402" t="str">
            <v>CATS2階</v>
          </cell>
          <cell r="BC402" t="str">
            <v/>
          </cell>
          <cell r="BD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 t="str">
            <v/>
          </cell>
          <cell r="AW403" t="str">
            <v/>
          </cell>
          <cell r="AX403" t="str">
            <v/>
          </cell>
          <cell r="AY403" t="str">
            <v>株式会社フラスコ100cc</v>
          </cell>
          <cell r="AZ403" t="str">
            <v>〒116-0013</v>
          </cell>
          <cell r="BA403" t="str">
            <v>東京都荒川区西日暮里1-60-12</v>
          </cell>
          <cell r="BB403" t="str">
            <v>CATS2階</v>
          </cell>
          <cell r="BC403" t="str">
            <v/>
          </cell>
          <cell r="BD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 t="str">
            <v/>
          </cell>
          <cell r="AW404" t="str">
            <v/>
          </cell>
          <cell r="AX404" t="str">
            <v/>
          </cell>
          <cell r="AY404" t="str">
            <v>株式会社フラスコ100cc</v>
          </cell>
          <cell r="AZ404" t="str">
            <v>〒116-0013</v>
          </cell>
          <cell r="BA404" t="str">
            <v>東京都荒川区西日暮里1-60-12</v>
          </cell>
          <cell r="BB404" t="str">
            <v>CATS2階</v>
          </cell>
          <cell r="BC404" t="str">
            <v/>
          </cell>
          <cell r="BD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 t="str">
            <v/>
          </cell>
          <cell r="AW405" t="str">
            <v/>
          </cell>
          <cell r="AX405" t="str">
            <v/>
          </cell>
          <cell r="AY405" t="str">
            <v>株式会社フラスコ100cc</v>
          </cell>
          <cell r="AZ405" t="str">
            <v>〒116-0013</v>
          </cell>
          <cell r="BA405" t="str">
            <v>東京都荒川区西日暮里1-60-12</v>
          </cell>
          <cell r="BB405" t="str">
            <v>CATS2階</v>
          </cell>
          <cell r="BC405" t="str">
            <v/>
          </cell>
          <cell r="BD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 t="str">
            <v/>
          </cell>
          <cell r="AW406" t="str">
            <v/>
          </cell>
          <cell r="AX406" t="str">
            <v/>
          </cell>
          <cell r="AY406" t="str">
            <v>株式会社フラスコ100cc</v>
          </cell>
          <cell r="AZ406" t="str">
            <v>〒116-0013</v>
          </cell>
          <cell r="BA406" t="str">
            <v>東京都荒川区西日暮里1-60-12</v>
          </cell>
          <cell r="BB406" t="str">
            <v>CATS2階</v>
          </cell>
          <cell r="BC406" t="str">
            <v/>
          </cell>
          <cell r="BD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 t="str">
            <v/>
          </cell>
          <cell r="AW407" t="str">
            <v/>
          </cell>
          <cell r="AX407" t="str">
            <v/>
          </cell>
          <cell r="AY407" t="str">
            <v>株式会社フラスコ100cc</v>
          </cell>
          <cell r="AZ407" t="str">
            <v>〒116-0013</v>
          </cell>
          <cell r="BA407" t="str">
            <v>東京都荒川区西日暮里1-60-12</v>
          </cell>
          <cell r="BB407" t="str">
            <v>CATS2階</v>
          </cell>
          <cell r="BC407" t="str">
            <v/>
          </cell>
          <cell r="BD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 t="str">
            <v/>
          </cell>
          <cell r="AW408" t="str">
            <v/>
          </cell>
          <cell r="AX408" t="str">
            <v/>
          </cell>
          <cell r="AY408" t="str">
            <v>株式会社フラスコ100cc</v>
          </cell>
          <cell r="AZ408" t="str">
            <v>〒116-0013</v>
          </cell>
          <cell r="BA408" t="str">
            <v>東京都荒川区西日暮里1-60-12</v>
          </cell>
          <cell r="BB408" t="str">
            <v>CATS2階</v>
          </cell>
          <cell r="BC408" t="str">
            <v/>
          </cell>
          <cell r="BD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 t="str">
            <v/>
          </cell>
          <cell r="AW409" t="str">
            <v/>
          </cell>
          <cell r="AX409" t="str">
            <v/>
          </cell>
          <cell r="AY409" t="str">
            <v>株式会社フラスコ100cc</v>
          </cell>
          <cell r="AZ409" t="str">
            <v>〒116-0013</v>
          </cell>
          <cell r="BA409" t="str">
            <v>東京都荒川区西日暮里1-60-12</v>
          </cell>
          <cell r="BB409" t="str">
            <v>CATS2階</v>
          </cell>
          <cell r="BC409" t="str">
            <v/>
          </cell>
          <cell r="BD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 t="str">
            <v/>
          </cell>
          <cell r="AW410" t="str">
            <v/>
          </cell>
          <cell r="AX410" t="str">
            <v/>
          </cell>
          <cell r="AY410" t="str">
            <v>株式会社フラスコ100cc</v>
          </cell>
          <cell r="AZ410" t="str">
            <v>〒116-0013</v>
          </cell>
          <cell r="BA410" t="str">
            <v>東京都荒川区西日暮里1-60-12</v>
          </cell>
          <cell r="BB410" t="str">
            <v>CATS2階</v>
          </cell>
          <cell r="BC410" t="str">
            <v/>
          </cell>
          <cell r="BD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 t="str">
            <v/>
          </cell>
          <cell r="AW411" t="str">
            <v/>
          </cell>
          <cell r="AX411" t="str">
            <v/>
          </cell>
          <cell r="AY411" t="str">
            <v>株式会社フラスコ100cc</v>
          </cell>
          <cell r="AZ411" t="str">
            <v>〒116-0013</v>
          </cell>
          <cell r="BA411" t="str">
            <v>東京都荒川区西日暮里1-60-12</v>
          </cell>
          <cell r="BB411" t="str">
            <v>CATS2階</v>
          </cell>
          <cell r="BC411" t="str">
            <v/>
          </cell>
          <cell r="BD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 t="str">
            <v/>
          </cell>
          <cell r="AW412" t="str">
            <v/>
          </cell>
          <cell r="AX412" t="str">
            <v/>
          </cell>
          <cell r="AY412" t="str">
            <v>株式会社フラスコ100cc</v>
          </cell>
          <cell r="AZ412" t="str">
            <v>〒116-0013</v>
          </cell>
          <cell r="BA412" t="str">
            <v>東京都荒川区西日暮里1-60-12</v>
          </cell>
          <cell r="BB412" t="str">
            <v>CATS2階</v>
          </cell>
          <cell r="BC412" t="str">
            <v/>
          </cell>
          <cell r="BD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 t="str">
            <v/>
          </cell>
          <cell r="AW413" t="str">
            <v/>
          </cell>
          <cell r="AX413" t="str">
            <v/>
          </cell>
          <cell r="AY413" t="str">
            <v>株式会社フラスコ100cc</v>
          </cell>
          <cell r="AZ413" t="str">
            <v>〒116-0013</v>
          </cell>
          <cell r="BA413" t="str">
            <v>東京都荒川区西日暮里1-60-12</v>
          </cell>
          <cell r="BB413" t="str">
            <v>CATS2階</v>
          </cell>
          <cell r="BC413" t="str">
            <v/>
          </cell>
          <cell r="BD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 t="str">
            <v/>
          </cell>
          <cell r="AW414" t="str">
            <v/>
          </cell>
          <cell r="AX414" t="str">
            <v/>
          </cell>
          <cell r="AY414" t="str">
            <v>株式会社フラスコ100cc</v>
          </cell>
          <cell r="AZ414" t="str">
            <v>〒116-0013</v>
          </cell>
          <cell r="BA414" t="str">
            <v>東京都荒川区西日暮里1-60-12</v>
          </cell>
          <cell r="BB414" t="str">
            <v>CATS2階</v>
          </cell>
          <cell r="BC414" t="str">
            <v/>
          </cell>
          <cell r="BD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 t="str">
            <v/>
          </cell>
          <cell r="AW415" t="str">
            <v/>
          </cell>
          <cell r="AX415" t="str">
            <v/>
          </cell>
          <cell r="AY415" t="str">
            <v>株式会社フラスコ100cc</v>
          </cell>
          <cell r="AZ415" t="str">
            <v>〒116-0013</v>
          </cell>
          <cell r="BA415" t="str">
            <v>東京都荒川区西日暮里1-60-12</v>
          </cell>
          <cell r="BB415" t="str">
            <v>CATS2階</v>
          </cell>
          <cell r="BC415" t="str">
            <v/>
          </cell>
          <cell r="BD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 t="str">
            <v/>
          </cell>
          <cell r="AW416" t="str">
            <v/>
          </cell>
          <cell r="AX416" t="str">
            <v/>
          </cell>
          <cell r="AY416" t="str">
            <v>株式会社フラスコ100cc</v>
          </cell>
          <cell r="AZ416" t="str">
            <v>〒116-0013</v>
          </cell>
          <cell r="BA416" t="str">
            <v>東京都荒川区西日暮里1-60-12</v>
          </cell>
          <cell r="BB416" t="str">
            <v>CATS2階</v>
          </cell>
          <cell r="BC416" t="str">
            <v/>
          </cell>
          <cell r="BD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 t="str">
            <v/>
          </cell>
          <cell r="AW417" t="str">
            <v/>
          </cell>
          <cell r="AX417" t="str">
            <v/>
          </cell>
          <cell r="AY417" t="str">
            <v>株式会社フラスコ100cc</v>
          </cell>
          <cell r="AZ417" t="str">
            <v>〒116-0013</v>
          </cell>
          <cell r="BA417" t="str">
            <v>東京都荒川区西日暮里1-60-12</v>
          </cell>
          <cell r="BB417" t="str">
            <v>CATS2階</v>
          </cell>
          <cell r="BC417" t="str">
            <v/>
          </cell>
          <cell r="BD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 t="str">
            <v/>
          </cell>
          <cell r="AW418" t="str">
            <v/>
          </cell>
          <cell r="AX418" t="str">
            <v/>
          </cell>
          <cell r="AY418" t="str">
            <v>株式会社フラスコ100cc</v>
          </cell>
          <cell r="AZ418" t="str">
            <v>〒116-0013</v>
          </cell>
          <cell r="BA418" t="str">
            <v>東京都荒川区西日暮里1-60-12</v>
          </cell>
          <cell r="BB418" t="str">
            <v>CATS2階</v>
          </cell>
          <cell r="BC418" t="str">
            <v/>
          </cell>
          <cell r="BD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 t="str">
            <v/>
          </cell>
          <cell r="AW419" t="str">
            <v/>
          </cell>
          <cell r="AX419" t="str">
            <v/>
          </cell>
          <cell r="AY419" t="str">
            <v>株式会社フラスコ100cc</v>
          </cell>
          <cell r="AZ419" t="str">
            <v>〒116-0013</v>
          </cell>
          <cell r="BA419" t="str">
            <v>東京都荒川区西日暮里1-60-12</v>
          </cell>
          <cell r="BB419" t="str">
            <v>CATS2階</v>
          </cell>
          <cell r="BC419" t="str">
            <v/>
          </cell>
          <cell r="BD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/>
          </cell>
          <cell r="AW420" t="str">
            <v/>
          </cell>
          <cell r="AX420" t="str">
            <v/>
          </cell>
          <cell r="AY420" t="str">
            <v>株式会社フラスコ100cc</v>
          </cell>
          <cell r="AZ420" t="str">
            <v>〒116-0013</v>
          </cell>
          <cell r="BA420" t="str">
            <v>東京都荒川区西日暮里1-60-12</v>
          </cell>
          <cell r="BB420" t="str">
            <v>CATS2階</v>
          </cell>
          <cell r="BC420" t="str">
            <v/>
          </cell>
          <cell r="BD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/>
          </cell>
          <cell r="AW421" t="str">
            <v/>
          </cell>
          <cell r="AX421" t="str">
            <v/>
          </cell>
          <cell r="AY421" t="str">
            <v>株式会社フラスコ100cc</v>
          </cell>
          <cell r="AZ421" t="str">
            <v>〒116-0013</v>
          </cell>
          <cell r="BA421" t="str">
            <v>東京都荒川区西日暮里1-60-12</v>
          </cell>
          <cell r="BB421" t="str">
            <v>CATS2階</v>
          </cell>
          <cell r="BC421" t="str">
            <v/>
          </cell>
          <cell r="BD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/>
          </cell>
          <cell r="AW422" t="str">
            <v/>
          </cell>
          <cell r="AX422" t="str">
            <v/>
          </cell>
          <cell r="AY422" t="str">
            <v>株式会社フラスコ100cc</v>
          </cell>
          <cell r="AZ422" t="str">
            <v>〒116-0013</v>
          </cell>
          <cell r="BA422" t="str">
            <v>東京都荒川区西日暮里1-60-12</v>
          </cell>
          <cell r="BB422" t="str">
            <v>CATS2階</v>
          </cell>
          <cell r="BC422" t="str">
            <v/>
          </cell>
          <cell r="BD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 t="str">
            <v/>
          </cell>
          <cell r="AW423" t="str">
            <v/>
          </cell>
          <cell r="AX423" t="str">
            <v/>
          </cell>
          <cell r="AY423" t="str">
            <v>株式会社フラスコ100cc</v>
          </cell>
          <cell r="AZ423" t="str">
            <v>〒116-0013</v>
          </cell>
          <cell r="BA423" t="str">
            <v>東京都荒川区西日暮里1-60-12</v>
          </cell>
          <cell r="BB423" t="str">
            <v>CATS2階</v>
          </cell>
          <cell r="BC423" t="str">
            <v/>
          </cell>
          <cell r="BD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 t="str">
            <v/>
          </cell>
          <cell r="AW424" t="str">
            <v/>
          </cell>
          <cell r="AX424" t="str">
            <v/>
          </cell>
          <cell r="AY424" t="str">
            <v>株式会社フラスコ100cc</v>
          </cell>
          <cell r="AZ424" t="str">
            <v>〒116-0013</v>
          </cell>
          <cell r="BA424" t="str">
            <v>東京都荒川区西日暮里1-60-12</v>
          </cell>
          <cell r="BB424" t="str">
            <v>CATS2階</v>
          </cell>
          <cell r="BC424" t="str">
            <v/>
          </cell>
          <cell r="BD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 t="str">
            <v/>
          </cell>
          <cell r="AW425" t="str">
            <v/>
          </cell>
          <cell r="AX425" t="str">
            <v/>
          </cell>
          <cell r="AY425" t="str">
            <v>株式会社フラスコ100cc</v>
          </cell>
          <cell r="AZ425" t="str">
            <v>〒116-0013</v>
          </cell>
          <cell r="BA425" t="str">
            <v>東京都荒川区西日暮里1-60-12</v>
          </cell>
          <cell r="BB425" t="str">
            <v>CATS2階</v>
          </cell>
          <cell r="BC425" t="str">
            <v/>
          </cell>
          <cell r="BD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 t="str">
            <v/>
          </cell>
          <cell r="AW426" t="str">
            <v/>
          </cell>
          <cell r="AX426" t="str">
            <v/>
          </cell>
          <cell r="AY426" t="str">
            <v>株式会社フラスコ100cc</v>
          </cell>
          <cell r="AZ426" t="str">
            <v>〒116-0013</v>
          </cell>
          <cell r="BA426" t="str">
            <v>東京都荒川区西日暮里1-60-12</v>
          </cell>
          <cell r="BB426" t="str">
            <v>CATS2階</v>
          </cell>
          <cell r="BC426" t="str">
            <v/>
          </cell>
          <cell r="BD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 t="str">
            <v/>
          </cell>
          <cell r="AW427" t="str">
            <v/>
          </cell>
          <cell r="AX427" t="str">
            <v/>
          </cell>
          <cell r="AY427" t="str">
            <v>株式会社フラスコ100cc</v>
          </cell>
          <cell r="AZ427" t="str">
            <v>〒116-0013</v>
          </cell>
          <cell r="BA427" t="str">
            <v>東京都荒川区西日暮里1-60-12</v>
          </cell>
          <cell r="BB427" t="str">
            <v>CATS2階</v>
          </cell>
          <cell r="BC427" t="str">
            <v/>
          </cell>
          <cell r="BD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 t="str">
            <v/>
          </cell>
          <cell r="AW428" t="str">
            <v/>
          </cell>
          <cell r="AX428" t="str">
            <v/>
          </cell>
          <cell r="AY428" t="str">
            <v>株式会社フラスコ100cc</v>
          </cell>
          <cell r="AZ428" t="str">
            <v>〒116-0013</v>
          </cell>
          <cell r="BA428" t="str">
            <v>東京都荒川区西日暮里1-60-12</v>
          </cell>
          <cell r="BB428" t="str">
            <v>CATS2階</v>
          </cell>
          <cell r="BC428" t="str">
            <v/>
          </cell>
          <cell r="BD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/>
          </cell>
          <cell r="AW429" t="str">
            <v/>
          </cell>
          <cell r="AX429" t="str">
            <v/>
          </cell>
          <cell r="AY429" t="str">
            <v>株式会社フラスコ100cc</v>
          </cell>
          <cell r="AZ429" t="str">
            <v>〒116-0013</v>
          </cell>
          <cell r="BA429" t="str">
            <v>東京都荒川区西日暮里1-60-12</v>
          </cell>
          <cell r="BB429" t="str">
            <v>CATS2階</v>
          </cell>
          <cell r="BC429" t="str">
            <v/>
          </cell>
          <cell r="BD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/>
          </cell>
          <cell r="AW430" t="str">
            <v/>
          </cell>
          <cell r="AX430" t="str">
            <v/>
          </cell>
          <cell r="AY430" t="str">
            <v>株式会社フラスコ100cc</v>
          </cell>
          <cell r="AZ430" t="str">
            <v>〒116-0013</v>
          </cell>
          <cell r="BA430" t="str">
            <v>東京都荒川区西日暮里1-60-12</v>
          </cell>
          <cell r="BB430" t="str">
            <v>CATS2階</v>
          </cell>
          <cell r="BC430" t="str">
            <v/>
          </cell>
          <cell r="BD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 t="str">
            <v/>
          </cell>
          <cell r="AW431" t="str">
            <v/>
          </cell>
          <cell r="AX431" t="str">
            <v/>
          </cell>
          <cell r="AY431" t="str">
            <v>株式会社フラスコ100cc</v>
          </cell>
          <cell r="AZ431" t="str">
            <v>〒116-0013</v>
          </cell>
          <cell r="BA431" t="str">
            <v>東京都荒川区西日暮里1-60-12</v>
          </cell>
          <cell r="BB431" t="str">
            <v>CATS2階</v>
          </cell>
          <cell r="BC431" t="str">
            <v/>
          </cell>
          <cell r="BD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 t="str">
            <v/>
          </cell>
          <cell r="AW432" t="str">
            <v/>
          </cell>
          <cell r="AX432" t="str">
            <v/>
          </cell>
          <cell r="AY432" t="str">
            <v>株式会社フラスコ100cc</v>
          </cell>
          <cell r="AZ432" t="str">
            <v>〒116-0013</v>
          </cell>
          <cell r="BA432" t="str">
            <v>東京都荒川区西日暮里1-60-12</v>
          </cell>
          <cell r="BB432" t="str">
            <v>CATS2階</v>
          </cell>
          <cell r="BC432" t="str">
            <v/>
          </cell>
          <cell r="BD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 t="str">
            <v/>
          </cell>
          <cell r="AW433" t="str">
            <v/>
          </cell>
          <cell r="AX433" t="str">
            <v/>
          </cell>
          <cell r="AY433" t="str">
            <v>株式会社フラスコ100cc</v>
          </cell>
          <cell r="AZ433" t="str">
            <v>〒116-0013</v>
          </cell>
          <cell r="BA433" t="str">
            <v>東京都荒川区西日暮里1-60-12</v>
          </cell>
          <cell r="BB433" t="str">
            <v>CATS2階</v>
          </cell>
          <cell r="BC433" t="str">
            <v/>
          </cell>
          <cell r="BD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 t="str">
            <v/>
          </cell>
          <cell r="AW434" t="str">
            <v/>
          </cell>
          <cell r="AX434" t="str">
            <v/>
          </cell>
          <cell r="AY434" t="str">
            <v>株式会社フラスコ100cc</v>
          </cell>
          <cell r="AZ434" t="str">
            <v>〒116-0013</v>
          </cell>
          <cell r="BA434" t="str">
            <v>東京都荒川区西日暮里1-60-12</v>
          </cell>
          <cell r="BB434" t="str">
            <v>CATS2階</v>
          </cell>
          <cell r="BC434" t="str">
            <v/>
          </cell>
          <cell r="BD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 t="str">
            <v/>
          </cell>
          <cell r="AW435" t="str">
            <v/>
          </cell>
          <cell r="AX435" t="str">
            <v/>
          </cell>
          <cell r="AY435" t="str">
            <v>株式会社フラスコ100cc</v>
          </cell>
          <cell r="AZ435" t="str">
            <v>〒116-0013</v>
          </cell>
          <cell r="BA435" t="str">
            <v>東京都荒川区西日暮里1-60-12</v>
          </cell>
          <cell r="BB435" t="str">
            <v>CATS2階</v>
          </cell>
          <cell r="BC435" t="str">
            <v/>
          </cell>
          <cell r="BD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 t="str">
            <v/>
          </cell>
          <cell r="AW436" t="str">
            <v/>
          </cell>
          <cell r="AX436" t="str">
            <v/>
          </cell>
          <cell r="AY436" t="str">
            <v>株式会社フラスコ100cc</v>
          </cell>
          <cell r="AZ436" t="str">
            <v>〒116-0013</v>
          </cell>
          <cell r="BA436" t="str">
            <v>東京都荒川区西日暮里1-60-12</v>
          </cell>
          <cell r="BB436" t="str">
            <v>CATS2階</v>
          </cell>
          <cell r="BC436" t="str">
            <v/>
          </cell>
          <cell r="BD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 t="str">
            <v/>
          </cell>
          <cell r="AW437" t="str">
            <v/>
          </cell>
          <cell r="AX437" t="str">
            <v/>
          </cell>
          <cell r="AY437" t="str">
            <v>株式会社フラスコ100cc</v>
          </cell>
          <cell r="AZ437" t="str">
            <v>〒116-0013</v>
          </cell>
          <cell r="BA437" t="str">
            <v>東京都荒川区西日暮里1-60-12</v>
          </cell>
          <cell r="BB437" t="str">
            <v>CATS2階</v>
          </cell>
          <cell r="BC437" t="str">
            <v/>
          </cell>
          <cell r="BD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 t="str">
            <v/>
          </cell>
          <cell r="AW438" t="str">
            <v/>
          </cell>
          <cell r="AX438" t="str">
            <v/>
          </cell>
          <cell r="AY438" t="str">
            <v>株式会社フラスコ100cc</v>
          </cell>
          <cell r="AZ438" t="str">
            <v>〒116-0013</v>
          </cell>
          <cell r="BA438" t="str">
            <v>東京都荒川区西日暮里1-60-12</v>
          </cell>
          <cell r="BB438" t="str">
            <v>CATS2階</v>
          </cell>
          <cell r="BC438" t="str">
            <v/>
          </cell>
          <cell r="BD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 t="str">
            <v/>
          </cell>
          <cell r="AW439" t="str">
            <v/>
          </cell>
          <cell r="AX439" t="str">
            <v/>
          </cell>
          <cell r="AY439" t="str">
            <v>株式会社フラスコ100cc</v>
          </cell>
          <cell r="AZ439" t="str">
            <v>〒116-0013</v>
          </cell>
          <cell r="BA439" t="str">
            <v>東京都荒川区西日暮里1-60-12</v>
          </cell>
          <cell r="BB439" t="str">
            <v>CATS2階</v>
          </cell>
          <cell r="BC439" t="str">
            <v/>
          </cell>
          <cell r="BD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 t="str">
            <v/>
          </cell>
          <cell r="AW440" t="str">
            <v/>
          </cell>
          <cell r="AX440" t="str">
            <v/>
          </cell>
          <cell r="AY440" t="str">
            <v>株式会社フラスコ100cc</v>
          </cell>
          <cell r="AZ440" t="str">
            <v>〒116-0013</v>
          </cell>
          <cell r="BA440" t="str">
            <v>東京都荒川区西日暮里1-60-12</v>
          </cell>
          <cell r="BB440" t="str">
            <v>CATS2階</v>
          </cell>
          <cell r="BC440" t="str">
            <v/>
          </cell>
          <cell r="BD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 t="str">
            <v/>
          </cell>
          <cell r="AW441" t="str">
            <v/>
          </cell>
          <cell r="AX441" t="str">
            <v/>
          </cell>
          <cell r="AY441" t="str">
            <v>株式会社フラスコ100cc</v>
          </cell>
          <cell r="AZ441" t="str">
            <v>〒116-0013</v>
          </cell>
          <cell r="BA441" t="str">
            <v>東京都荒川区西日暮里1-60-12</v>
          </cell>
          <cell r="BB441" t="str">
            <v>CATS2階</v>
          </cell>
          <cell r="BC441" t="str">
            <v/>
          </cell>
          <cell r="BD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 t="str">
            <v/>
          </cell>
          <cell r="AW442" t="str">
            <v/>
          </cell>
          <cell r="AX442" t="str">
            <v/>
          </cell>
          <cell r="AY442" t="str">
            <v>株式会社フラスコ100cc</v>
          </cell>
          <cell r="AZ442" t="str">
            <v>〒116-0013</v>
          </cell>
          <cell r="BA442" t="str">
            <v>東京都荒川区西日暮里1-60-12</v>
          </cell>
          <cell r="BB442" t="str">
            <v>CATS2階</v>
          </cell>
          <cell r="BC442" t="str">
            <v/>
          </cell>
          <cell r="BD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 t="str">
            <v/>
          </cell>
          <cell r="AW443" t="str">
            <v/>
          </cell>
          <cell r="AX443" t="str">
            <v/>
          </cell>
          <cell r="AY443" t="str">
            <v>株式会社フラスコ100cc</v>
          </cell>
          <cell r="AZ443" t="str">
            <v>〒116-0013</v>
          </cell>
          <cell r="BA443" t="str">
            <v>東京都荒川区西日暮里1-60-12</v>
          </cell>
          <cell r="BB443" t="str">
            <v>CATS2階</v>
          </cell>
          <cell r="BC443" t="str">
            <v/>
          </cell>
          <cell r="BD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 t="str">
            <v/>
          </cell>
          <cell r="AW444" t="str">
            <v/>
          </cell>
          <cell r="AX444" t="str">
            <v/>
          </cell>
          <cell r="AY444" t="str">
            <v>株式会社フラスコ100cc</v>
          </cell>
          <cell r="AZ444" t="str">
            <v>〒116-0013</v>
          </cell>
          <cell r="BA444" t="str">
            <v>東京都荒川区西日暮里1-60-12</v>
          </cell>
          <cell r="BB444" t="str">
            <v>CATS2階</v>
          </cell>
          <cell r="BC444" t="str">
            <v/>
          </cell>
          <cell r="BD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 t="str">
            <v/>
          </cell>
          <cell r="AW445" t="str">
            <v/>
          </cell>
          <cell r="AX445" t="str">
            <v/>
          </cell>
          <cell r="AY445" t="str">
            <v>株式会社フラスコ100cc</v>
          </cell>
          <cell r="AZ445" t="str">
            <v>〒116-0013</v>
          </cell>
          <cell r="BA445" t="str">
            <v>東京都荒川区西日暮里1-60-12</v>
          </cell>
          <cell r="BB445" t="str">
            <v>CATS2階</v>
          </cell>
          <cell r="BC445" t="str">
            <v/>
          </cell>
          <cell r="BD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 t="str">
            <v/>
          </cell>
          <cell r="AW446" t="str">
            <v/>
          </cell>
          <cell r="AX446" t="str">
            <v/>
          </cell>
          <cell r="AY446" t="str">
            <v>株式会社フラスコ100cc</v>
          </cell>
          <cell r="AZ446" t="str">
            <v>〒116-0013</v>
          </cell>
          <cell r="BA446" t="str">
            <v>東京都荒川区西日暮里1-60-12</v>
          </cell>
          <cell r="BB446" t="str">
            <v>CATS2階</v>
          </cell>
          <cell r="BC446" t="str">
            <v/>
          </cell>
          <cell r="BD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 t="str">
            <v/>
          </cell>
          <cell r="AW447" t="str">
            <v/>
          </cell>
          <cell r="AX447" t="str">
            <v/>
          </cell>
          <cell r="AY447" t="str">
            <v>株式会社フラスコ100cc</v>
          </cell>
          <cell r="AZ447" t="str">
            <v>〒116-0013</v>
          </cell>
          <cell r="BA447" t="str">
            <v>東京都荒川区西日暮里1-60-12</v>
          </cell>
          <cell r="BB447" t="str">
            <v>CATS2階</v>
          </cell>
          <cell r="BC447" t="str">
            <v/>
          </cell>
          <cell r="BD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 t="str">
            <v/>
          </cell>
          <cell r="AW448" t="str">
            <v/>
          </cell>
          <cell r="AX448" t="str">
            <v/>
          </cell>
          <cell r="AY448" t="str">
            <v>株式会社フラスコ100cc</v>
          </cell>
          <cell r="AZ448" t="str">
            <v>〒116-0013</v>
          </cell>
          <cell r="BA448" t="str">
            <v>東京都荒川区西日暮里1-60-12</v>
          </cell>
          <cell r="BB448" t="str">
            <v>CATS2階</v>
          </cell>
          <cell r="BC448" t="str">
            <v/>
          </cell>
          <cell r="BD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 t="str">
            <v/>
          </cell>
          <cell r="AW449" t="str">
            <v/>
          </cell>
          <cell r="AX449" t="str">
            <v/>
          </cell>
          <cell r="AY449" t="str">
            <v>株式会社フラスコ100cc</v>
          </cell>
          <cell r="AZ449" t="str">
            <v>〒116-0013</v>
          </cell>
          <cell r="BA449" t="str">
            <v>東京都荒川区西日暮里1-60-12</v>
          </cell>
          <cell r="BB449" t="str">
            <v>CATS2階</v>
          </cell>
          <cell r="BC449" t="str">
            <v/>
          </cell>
          <cell r="BD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 t="str">
            <v/>
          </cell>
          <cell r="AW450" t="str">
            <v/>
          </cell>
          <cell r="AX450" t="str">
            <v/>
          </cell>
          <cell r="AY450" t="str">
            <v>株式会社フラスコ100cc</v>
          </cell>
          <cell r="AZ450" t="str">
            <v>〒116-0013</v>
          </cell>
          <cell r="BA450" t="str">
            <v>東京都荒川区西日暮里1-60-12</v>
          </cell>
          <cell r="BB450" t="str">
            <v>CATS2階</v>
          </cell>
          <cell r="BC450" t="str">
            <v/>
          </cell>
          <cell r="BD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 t="str">
            <v/>
          </cell>
          <cell r="AW451" t="str">
            <v/>
          </cell>
          <cell r="AX451" t="str">
            <v/>
          </cell>
          <cell r="AY451" t="str">
            <v>株式会社フラスコ100cc</v>
          </cell>
          <cell r="AZ451" t="str">
            <v>〒116-0013</v>
          </cell>
          <cell r="BA451" t="str">
            <v>東京都荒川区西日暮里1-60-12</v>
          </cell>
          <cell r="BB451" t="str">
            <v>CATS2階</v>
          </cell>
          <cell r="BC451" t="str">
            <v/>
          </cell>
          <cell r="BD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 t="str">
            <v/>
          </cell>
          <cell r="AW452" t="str">
            <v/>
          </cell>
          <cell r="AX452" t="str">
            <v/>
          </cell>
          <cell r="AY452" t="str">
            <v>株式会社フラスコ100cc</v>
          </cell>
          <cell r="AZ452" t="str">
            <v>〒116-0013</v>
          </cell>
          <cell r="BA452" t="str">
            <v>東京都荒川区西日暮里1-60-12</v>
          </cell>
          <cell r="BB452" t="str">
            <v>CATS2階</v>
          </cell>
          <cell r="BC452" t="str">
            <v/>
          </cell>
          <cell r="BD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 t="str">
            <v/>
          </cell>
          <cell r="AW453" t="str">
            <v/>
          </cell>
          <cell r="AX453" t="str">
            <v/>
          </cell>
          <cell r="AY453" t="str">
            <v>株式会社フラスコ100cc</v>
          </cell>
          <cell r="AZ453" t="str">
            <v>〒116-0013</v>
          </cell>
          <cell r="BA453" t="str">
            <v>東京都荒川区西日暮里1-60-12</v>
          </cell>
          <cell r="BB453" t="str">
            <v>CATS2階</v>
          </cell>
          <cell r="BC453" t="str">
            <v/>
          </cell>
          <cell r="BD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 t="str">
            <v/>
          </cell>
          <cell r="AW454" t="str">
            <v/>
          </cell>
          <cell r="AX454" t="str">
            <v/>
          </cell>
          <cell r="AY454" t="str">
            <v>株式会社フラスコ100cc</v>
          </cell>
          <cell r="AZ454" t="str">
            <v>〒116-0013</v>
          </cell>
          <cell r="BA454" t="str">
            <v>東京都荒川区西日暮里1-60-12</v>
          </cell>
          <cell r="BB454" t="str">
            <v>CATS2階</v>
          </cell>
          <cell r="BC454" t="str">
            <v/>
          </cell>
          <cell r="BD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 t="str">
            <v/>
          </cell>
          <cell r="AW455" t="str">
            <v/>
          </cell>
          <cell r="AX455" t="str">
            <v/>
          </cell>
          <cell r="AY455" t="str">
            <v>株式会社フラスコ100cc</v>
          </cell>
          <cell r="AZ455" t="str">
            <v>〒116-0013</v>
          </cell>
          <cell r="BA455" t="str">
            <v>東京都荒川区西日暮里1-60-12</v>
          </cell>
          <cell r="BB455" t="str">
            <v>CATS2階</v>
          </cell>
          <cell r="BC455" t="str">
            <v/>
          </cell>
          <cell r="BD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 t="str">
            <v/>
          </cell>
          <cell r="AW456" t="str">
            <v/>
          </cell>
          <cell r="AX456" t="str">
            <v/>
          </cell>
          <cell r="AY456" t="str">
            <v>株式会社フラスコ100cc</v>
          </cell>
          <cell r="AZ456" t="str">
            <v>〒116-0013</v>
          </cell>
          <cell r="BA456" t="str">
            <v>東京都荒川区西日暮里1-60-12</v>
          </cell>
          <cell r="BB456" t="str">
            <v>CATS2階</v>
          </cell>
          <cell r="BC456" t="str">
            <v/>
          </cell>
          <cell r="BD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 t="str">
            <v/>
          </cell>
          <cell r="AW457" t="str">
            <v/>
          </cell>
          <cell r="AX457" t="str">
            <v/>
          </cell>
          <cell r="AY457" t="str">
            <v>株式会社フラスコ100cc</v>
          </cell>
          <cell r="AZ457" t="str">
            <v>〒116-0013</v>
          </cell>
          <cell r="BA457" t="str">
            <v>東京都荒川区西日暮里1-60-12</v>
          </cell>
          <cell r="BB457" t="str">
            <v>CATS2階</v>
          </cell>
          <cell r="BC457" t="str">
            <v/>
          </cell>
          <cell r="BD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 t="str">
            <v/>
          </cell>
          <cell r="AW458" t="str">
            <v/>
          </cell>
          <cell r="AX458" t="str">
            <v/>
          </cell>
          <cell r="AY458" t="str">
            <v>株式会社フラスコ100cc</v>
          </cell>
          <cell r="AZ458" t="str">
            <v>〒116-0013</v>
          </cell>
          <cell r="BA458" t="str">
            <v>東京都荒川区西日暮里1-60-12</v>
          </cell>
          <cell r="BB458" t="str">
            <v>CATS2階</v>
          </cell>
          <cell r="BC458" t="str">
            <v/>
          </cell>
          <cell r="BD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 t="str">
            <v/>
          </cell>
          <cell r="AW459" t="str">
            <v/>
          </cell>
          <cell r="AX459" t="str">
            <v/>
          </cell>
          <cell r="AY459" t="str">
            <v>株式会社フラスコ100cc</v>
          </cell>
          <cell r="AZ459" t="str">
            <v>〒116-0013</v>
          </cell>
          <cell r="BA459" t="str">
            <v>東京都荒川区西日暮里1-60-12</v>
          </cell>
          <cell r="BB459" t="str">
            <v>CATS2階</v>
          </cell>
          <cell r="BC459" t="str">
            <v/>
          </cell>
          <cell r="BD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 t="str">
            <v/>
          </cell>
          <cell r="AW460" t="str">
            <v/>
          </cell>
          <cell r="AX460" t="str">
            <v/>
          </cell>
          <cell r="AY460" t="str">
            <v>株式会社フラスコ100cc</v>
          </cell>
          <cell r="AZ460" t="str">
            <v>〒116-0013</v>
          </cell>
          <cell r="BA460" t="str">
            <v>東京都荒川区西日暮里1-60-12</v>
          </cell>
          <cell r="BB460" t="str">
            <v>CATS2階</v>
          </cell>
          <cell r="BC460" t="str">
            <v/>
          </cell>
          <cell r="BD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 t="str">
            <v/>
          </cell>
          <cell r="AW461" t="str">
            <v/>
          </cell>
          <cell r="AX461" t="str">
            <v/>
          </cell>
          <cell r="AY461" t="str">
            <v>株式会社フラスコ100cc</v>
          </cell>
          <cell r="AZ461" t="str">
            <v>〒116-0013</v>
          </cell>
          <cell r="BA461" t="str">
            <v>東京都荒川区西日暮里1-60-12</v>
          </cell>
          <cell r="BB461" t="str">
            <v>CATS2階</v>
          </cell>
          <cell r="BC461" t="str">
            <v/>
          </cell>
          <cell r="BD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 t="str">
            <v/>
          </cell>
          <cell r="AW462" t="str">
            <v/>
          </cell>
          <cell r="AX462" t="str">
            <v/>
          </cell>
          <cell r="AY462" t="str">
            <v>株式会社フラスコ100cc</v>
          </cell>
          <cell r="AZ462" t="str">
            <v>〒116-0013</v>
          </cell>
          <cell r="BA462" t="str">
            <v>東京都荒川区西日暮里1-60-12</v>
          </cell>
          <cell r="BB462" t="str">
            <v>CATS2階</v>
          </cell>
          <cell r="BC462" t="str">
            <v/>
          </cell>
          <cell r="BD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 t="str">
            <v/>
          </cell>
          <cell r="AW463" t="str">
            <v/>
          </cell>
          <cell r="AX463" t="str">
            <v/>
          </cell>
          <cell r="AY463" t="str">
            <v>株式会社フラスコ100cc</v>
          </cell>
          <cell r="AZ463" t="str">
            <v>〒116-0013</v>
          </cell>
          <cell r="BA463" t="str">
            <v>東京都荒川区西日暮里1-60-12</v>
          </cell>
          <cell r="BB463" t="str">
            <v>CATS2階</v>
          </cell>
          <cell r="BC463" t="str">
            <v/>
          </cell>
          <cell r="BD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 t="str">
            <v/>
          </cell>
          <cell r="AW464" t="str">
            <v/>
          </cell>
          <cell r="AX464" t="str">
            <v/>
          </cell>
          <cell r="AY464" t="str">
            <v>株式会社フラスコ100cc</v>
          </cell>
          <cell r="AZ464" t="str">
            <v>〒116-0013</v>
          </cell>
          <cell r="BA464" t="str">
            <v>東京都荒川区西日暮里1-60-12</v>
          </cell>
          <cell r="BB464" t="str">
            <v>CATS2階</v>
          </cell>
          <cell r="BC464" t="str">
            <v/>
          </cell>
          <cell r="BD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 t="str">
            <v/>
          </cell>
          <cell r="AW465" t="str">
            <v/>
          </cell>
          <cell r="AX465" t="str">
            <v/>
          </cell>
          <cell r="AY465" t="str">
            <v>株式会社フラスコ100cc</v>
          </cell>
          <cell r="AZ465" t="str">
            <v>〒116-0013</v>
          </cell>
          <cell r="BA465" t="str">
            <v>東京都荒川区西日暮里1-60-12</v>
          </cell>
          <cell r="BB465" t="str">
            <v>CATS2階</v>
          </cell>
          <cell r="BC465" t="str">
            <v/>
          </cell>
          <cell r="BD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 t="str">
            <v/>
          </cell>
          <cell r="AW466" t="str">
            <v/>
          </cell>
          <cell r="AX466" t="str">
            <v/>
          </cell>
          <cell r="AY466" t="str">
            <v>株式会社フラスコ100cc</v>
          </cell>
          <cell r="AZ466" t="str">
            <v>〒116-0013</v>
          </cell>
          <cell r="BA466" t="str">
            <v>東京都荒川区西日暮里1-60-12</v>
          </cell>
          <cell r="BB466" t="str">
            <v>CATS2階</v>
          </cell>
          <cell r="BC466" t="str">
            <v/>
          </cell>
          <cell r="BD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 t="str">
            <v/>
          </cell>
          <cell r="AW467" t="str">
            <v/>
          </cell>
          <cell r="AX467" t="str">
            <v/>
          </cell>
          <cell r="AY467" t="str">
            <v>株式会社フラスコ100cc</v>
          </cell>
          <cell r="AZ467" t="str">
            <v>〒116-0013</v>
          </cell>
          <cell r="BA467" t="str">
            <v>東京都荒川区西日暮里1-60-12</v>
          </cell>
          <cell r="BB467" t="str">
            <v>CATS2階</v>
          </cell>
          <cell r="BC467" t="str">
            <v/>
          </cell>
          <cell r="BD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 t="str">
            <v/>
          </cell>
          <cell r="AW468" t="str">
            <v/>
          </cell>
          <cell r="AX468" t="str">
            <v/>
          </cell>
          <cell r="AY468" t="str">
            <v>株式会社フラスコ100cc</v>
          </cell>
          <cell r="AZ468" t="str">
            <v>〒116-0013</v>
          </cell>
          <cell r="BA468" t="str">
            <v>東京都荒川区西日暮里1-60-12</v>
          </cell>
          <cell r="BB468" t="str">
            <v>CATS2階</v>
          </cell>
          <cell r="BC468" t="str">
            <v/>
          </cell>
          <cell r="BD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 t="str">
            <v/>
          </cell>
          <cell r="AW469" t="str">
            <v/>
          </cell>
          <cell r="AX469" t="str">
            <v/>
          </cell>
          <cell r="AY469" t="str">
            <v>株式会社フラスコ100cc</v>
          </cell>
          <cell r="AZ469" t="str">
            <v>〒116-0013</v>
          </cell>
          <cell r="BA469" t="str">
            <v>東京都荒川区西日暮里1-60-12</v>
          </cell>
          <cell r="BB469" t="str">
            <v>CATS2階</v>
          </cell>
          <cell r="BC469" t="str">
            <v/>
          </cell>
          <cell r="BD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 t="str">
            <v/>
          </cell>
          <cell r="AW470" t="str">
            <v/>
          </cell>
          <cell r="AX470" t="str">
            <v/>
          </cell>
          <cell r="AY470" t="str">
            <v>株式会社フラスコ100cc</v>
          </cell>
          <cell r="AZ470" t="str">
            <v>〒116-0013</v>
          </cell>
          <cell r="BA470" t="str">
            <v>東京都荒川区西日暮里1-60-12</v>
          </cell>
          <cell r="BB470" t="str">
            <v>CATS2階</v>
          </cell>
          <cell r="BC470" t="str">
            <v/>
          </cell>
          <cell r="BD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 t="str">
            <v/>
          </cell>
          <cell r="AW471" t="str">
            <v/>
          </cell>
          <cell r="AX471" t="str">
            <v/>
          </cell>
          <cell r="AY471" t="str">
            <v>株式会社フラスコ100cc</v>
          </cell>
          <cell r="AZ471" t="str">
            <v>〒116-0013</v>
          </cell>
          <cell r="BA471" t="str">
            <v>東京都荒川区西日暮里1-60-12</v>
          </cell>
          <cell r="BB471" t="str">
            <v>CATS2階</v>
          </cell>
          <cell r="BC471" t="str">
            <v/>
          </cell>
          <cell r="BD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 t="str">
            <v/>
          </cell>
          <cell r="AW472" t="str">
            <v/>
          </cell>
          <cell r="AX472" t="str">
            <v/>
          </cell>
          <cell r="AY472" t="str">
            <v>株式会社フラスコ100cc</v>
          </cell>
          <cell r="AZ472" t="str">
            <v>〒116-0013</v>
          </cell>
          <cell r="BA472" t="str">
            <v>東京都荒川区西日暮里1-60-12</v>
          </cell>
          <cell r="BB472" t="str">
            <v>CATS2階</v>
          </cell>
          <cell r="BC472" t="str">
            <v/>
          </cell>
          <cell r="BD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 t="str">
            <v/>
          </cell>
          <cell r="AW473" t="str">
            <v/>
          </cell>
          <cell r="AX473" t="str">
            <v/>
          </cell>
          <cell r="AY473" t="str">
            <v>株式会社フラスコ100cc</v>
          </cell>
          <cell r="AZ473" t="str">
            <v>〒116-0013</v>
          </cell>
          <cell r="BA473" t="str">
            <v>東京都荒川区西日暮里1-60-12</v>
          </cell>
          <cell r="BB473" t="str">
            <v>CATS2階</v>
          </cell>
          <cell r="BC473" t="str">
            <v/>
          </cell>
          <cell r="BD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 t="str">
            <v/>
          </cell>
          <cell r="AW474" t="str">
            <v/>
          </cell>
          <cell r="AX474" t="str">
            <v/>
          </cell>
          <cell r="AY474" t="str">
            <v>株式会社フラスコ100cc</v>
          </cell>
          <cell r="AZ474" t="str">
            <v>〒116-0013</v>
          </cell>
          <cell r="BA474" t="str">
            <v>東京都荒川区西日暮里1-60-12</v>
          </cell>
          <cell r="BB474" t="str">
            <v>CATS2階</v>
          </cell>
          <cell r="BC474" t="str">
            <v/>
          </cell>
          <cell r="BD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 t="str">
            <v/>
          </cell>
          <cell r="AW475" t="str">
            <v/>
          </cell>
          <cell r="AX475" t="str">
            <v/>
          </cell>
          <cell r="AY475" t="str">
            <v>株式会社フラスコ100cc</v>
          </cell>
          <cell r="AZ475" t="str">
            <v>〒116-0013</v>
          </cell>
          <cell r="BA475" t="str">
            <v>東京都荒川区西日暮里1-60-12</v>
          </cell>
          <cell r="BB475" t="str">
            <v>CATS2階</v>
          </cell>
          <cell r="BC475" t="str">
            <v/>
          </cell>
          <cell r="BD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 t="str">
            <v/>
          </cell>
          <cell r="AW476" t="str">
            <v/>
          </cell>
          <cell r="AX476" t="str">
            <v/>
          </cell>
          <cell r="AY476" t="str">
            <v>株式会社フラスコ100cc</v>
          </cell>
          <cell r="AZ476" t="str">
            <v>〒116-0013</v>
          </cell>
          <cell r="BA476" t="str">
            <v>東京都荒川区西日暮里1-60-12</v>
          </cell>
          <cell r="BB476" t="str">
            <v>CATS2階</v>
          </cell>
          <cell r="BC476" t="str">
            <v/>
          </cell>
          <cell r="BD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 t="str">
            <v/>
          </cell>
          <cell r="AW477" t="str">
            <v/>
          </cell>
          <cell r="AX477" t="str">
            <v/>
          </cell>
          <cell r="AY477" t="str">
            <v>株式会社フラスコ100cc</v>
          </cell>
          <cell r="AZ477" t="str">
            <v>〒116-0013</v>
          </cell>
          <cell r="BA477" t="str">
            <v>東京都荒川区西日暮里1-60-12</v>
          </cell>
          <cell r="BB477" t="str">
            <v>CATS2階</v>
          </cell>
          <cell r="BC477" t="str">
            <v/>
          </cell>
          <cell r="BD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 t="str">
            <v/>
          </cell>
          <cell r="AW478" t="str">
            <v/>
          </cell>
          <cell r="AX478" t="str">
            <v/>
          </cell>
          <cell r="AY478" t="str">
            <v>株式会社フラスコ100cc</v>
          </cell>
          <cell r="AZ478" t="str">
            <v>〒116-0013</v>
          </cell>
          <cell r="BA478" t="str">
            <v>東京都荒川区西日暮里1-60-12</v>
          </cell>
          <cell r="BB478" t="str">
            <v>CATS2階</v>
          </cell>
          <cell r="BC478" t="str">
            <v/>
          </cell>
          <cell r="BD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 t="str">
            <v/>
          </cell>
          <cell r="AW479" t="str">
            <v/>
          </cell>
          <cell r="AX479" t="str">
            <v/>
          </cell>
          <cell r="AY479" t="str">
            <v>株式会社フラスコ100cc</v>
          </cell>
          <cell r="AZ479" t="str">
            <v>〒116-0013</v>
          </cell>
          <cell r="BA479" t="str">
            <v>東京都荒川区西日暮里1-60-12</v>
          </cell>
          <cell r="BB479" t="str">
            <v>CATS2階</v>
          </cell>
          <cell r="BC479" t="str">
            <v/>
          </cell>
          <cell r="BD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 t="str">
            <v/>
          </cell>
          <cell r="AW480" t="str">
            <v/>
          </cell>
          <cell r="AX480" t="str">
            <v/>
          </cell>
          <cell r="AY480" t="str">
            <v>株式会社フラスコ100cc</v>
          </cell>
          <cell r="AZ480" t="str">
            <v>〒116-0013</v>
          </cell>
          <cell r="BA480" t="str">
            <v>東京都荒川区西日暮里1-60-12</v>
          </cell>
          <cell r="BB480" t="str">
            <v>CATS2階</v>
          </cell>
          <cell r="BC480" t="str">
            <v/>
          </cell>
          <cell r="BD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 t="str">
            <v/>
          </cell>
          <cell r="AW481" t="str">
            <v/>
          </cell>
          <cell r="AX481" t="str">
            <v/>
          </cell>
          <cell r="AY481" t="str">
            <v>株式会社フラスコ100cc</v>
          </cell>
          <cell r="AZ481" t="str">
            <v>〒116-0013</v>
          </cell>
          <cell r="BA481" t="str">
            <v>東京都荒川区西日暮里1-60-12</v>
          </cell>
          <cell r="BB481" t="str">
            <v>CATS2階</v>
          </cell>
          <cell r="BC481" t="str">
            <v/>
          </cell>
          <cell r="BD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 t="str">
            <v/>
          </cell>
          <cell r="AW482" t="str">
            <v/>
          </cell>
          <cell r="AX482" t="str">
            <v/>
          </cell>
          <cell r="AY482" t="str">
            <v>株式会社フラスコ100cc</v>
          </cell>
          <cell r="AZ482" t="str">
            <v>〒116-0013</v>
          </cell>
          <cell r="BA482" t="str">
            <v>東京都荒川区西日暮里1-60-12</v>
          </cell>
          <cell r="BB482" t="str">
            <v>CATS2階</v>
          </cell>
          <cell r="BC482" t="str">
            <v/>
          </cell>
          <cell r="BD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 t="str">
            <v/>
          </cell>
          <cell r="AW483" t="str">
            <v/>
          </cell>
          <cell r="AX483" t="str">
            <v/>
          </cell>
          <cell r="AY483" t="str">
            <v>株式会社フラスコ100cc</v>
          </cell>
          <cell r="AZ483" t="str">
            <v>〒116-0013</v>
          </cell>
          <cell r="BA483" t="str">
            <v>東京都荒川区西日暮里1-60-12</v>
          </cell>
          <cell r="BB483" t="str">
            <v>CATS2階</v>
          </cell>
          <cell r="BC483" t="str">
            <v/>
          </cell>
          <cell r="BD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 t="str">
            <v/>
          </cell>
          <cell r="AW484" t="str">
            <v/>
          </cell>
          <cell r="AX484" t="str">
            <v/>
          </cell>
          <cell r="AY484" t="str">
            <v>株式会社フラスコ100cc</v>
          </cell>
          <cell r="AZ484" t="str">
            <v>〒116-0013</v>
          </cell>
          <cell r="BA484" t="str">
            <v>東京都荒川区西日暮里1-60-12</v>
          </cell>
          <cell r="BB484" t="str">
            <v>CATS2階</v>
          </cell>
          <cell r="BC484" t="str">
            <v/>
          </cell>
          <cell r="BD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 t="str">
            <v/>
          </cell>
          <cell r="AW485" t="str">
            <v/>
          </cell>
          <cell r="AX485" t="str">
            <v/>
          </cell>
          <cell r="AY485" t="str">
            <v>株式会社フラスコ100cc</v>
          </cell>
          <cell r="AZ485" t="str">
            <v>〒116-0013</v>
          </cell>
          <cell r="BA485" t="str">
            <v>東京都荒川区西日暮里1-60-12</v>
          </cell>
          <cell r="BB485" t="str">
            <v>CATS2階</v>
          </cell>
          <cell r="BC485" t="str">
            <v/>
          </cell>
          <cell r="BD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 t="str">
            <v/>
          </cell>
          <cell r="AW486" t="str">
            <v/>
          </cell>
          <cell r="AX486" t="str">
            <v/>
          </cell>
          <cell r="AY486" t="str">
            <v>株式会社フラスコ100cc</v>
          </cell>
          <cell r="AZ486" t="str">
            <v>〒116-0013</v>
          </cell>
          <cell r="BA486" t="str">
            <v>東京都荒川区西日暮里1-60-12</v>
          </cell>
          <cell r="BB486" t="str">
            <v>CATS2階</v>
          </cell>
          <cell r="BC486" t="str">
            <v/>
          </cell>
          <cell r="BD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 t="str">
            <v/>
          </cell>
          <cell r="AW487" t="str">
            <v/>
          </cell>
          <cell r="AX487" t="str">
            <v/>
          </cell>
          <cell r="AY487" t="str">
            <v>株式会社フラスコ100cc</v>
          </cell>
          <cell r="AZ487" t="str">
            <v>〒116-0013</v>
          </cell>
          <cell r="BA487" t="str">
            <v>東京都荒川区西日暮里1-60-12</v>
          </cell>
          <cell r="BB487" t="str">
            <v>CATS2階</v>
          </cell>
          <cell r="BC487" t="str">
            <v/>
          </cell>
          <cell r="BD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 t="str">
            <v/>
          </cell>
          <cell r="AW488" t="str">
            <v/>
          </cell>
          <cell r="AX488" t="str">
            <v/>
          </cell>
          <cell r="AY488" t="str">
            <v>株式会社フラスコ100cc</v>
          </cell>
          <cell r="AZ488" t="str">
            <v>〒116-0013</v>
          </cell>
          <cell r="BA488" t="str">
            <v>東京都荒川区西日暮里1-60-12</v>
          </cell>
          <cell r="BB488" t="str">
            <v>CATS2階</v>
          </cell>
          <cell r="BC488" t="str">
            <v/>
          </cell>
          <cell r="BD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 t="str">
            <v/>
          </cell>
          <cell r="AW489" t="str">
            <v/>
          </cell>
          <cell r="AX489" t="str">
            <v/>
          </cell>
          <cell r="AY489" t="str">
            <v>株式会社フラスコ100cc</v>
          </cell>
          <cell r="AZ489" t="str">
            <v>〒116-0013</v>
          </cell>
          <cell r="BA489" t="str">
            <v>東京都荒川区西日暮里1-60-12</v>
          </cell>
          <cell r="BB489" t="str">
            <v>CATS2階</v>
          </cell>
          <cell r="BC489" t="str">
            <v/>
          </cell>
          <cell r="BD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 t="str">
            <v/>
          </cell>
          <cell r="AW490" t="str">
            <v/>
          </cell>
          <cell r="AX490" t="str">
            <v/>
          </cell>
          <cell r="AY490" t="str">
            <v>株式会社フラスコ100cc</v>
          </cell>
          <cell r="AZ490" t="str">
            <v>〒116-0013</v>
          </cell>
          <cell r="BA490" t="str">
            <v>東京都荒川区西日暮里1-60-12</v>
          </cell>
          <cell r="BB490" t="str">
            <v>CATS2階</v>
          </cell>
          <cell r="BC490" t="str">
            <v/>
          </cell>
          <cell r="BD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 t="str">
            <v/>
          </cell>
          <cell r="AW491" t="str">
            <v/>
          </cell>
          <cell r="AX491" t="str">
            <v/>
          </cell>
          <cell r="AY491" t="str">
            <v>株式会社フラスコ100cc</v>
          </cell>
          <cell r="AZ491" t="str">
            <v>〒116-0013</v>
          </cell>
          <cell r="BA491" t="str">
            <v>東京都荒川区西日暮里1-60-12</v>
          </cell>
          <cell r="BB491" t="str">
            <v>CATS2階</v>
          </cell>
          <cell r="BC491" t="str">
            <v/>
          </cell>
          <cell r="BD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 t="str">
            <v/>
          </cell>
          <cell r="AW492" t="str">
            <v/>
          </cell>
          <cell r="AX492" t="str">
            <v/>
          </cell>
          <cell r="AY492" t="str">
            <v>株式会社フラスコ100cc</v>
          </cell>
          <cell r="AZ492" t="str">
            <v>〒116-0013</v>
          </cell>
          <cell r="BA492" t="str">
            <v>東京都荒川区西日暮里1-60-12</v>
          </cell>
          <cell r="BB492" t="str">
            <v>CATS2階</v>
          </cell>
          <cell r="BC492" t="str">
            <v/>
          </cell>
          <cell r="BD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 t="str">
            <v/>
          </cell>
          <cell r="AW493" t="str">
            <v/>
          </cell>
          <cell r="AX493" t="str">
            <v/>
          </cell>
          <cell r="AY493" t="str">
            <v>株式会社フラスコ100cc</v>
          </cell>
          <cell r="AZ493" t="str">
            <v>〒116-0013</v>
          </cell>
          <cell r="BA493" t="str">
            <v>東京都荒川区西日暮里1-60-12</v>
          </cell>
          <cell r="BB493" t="str">
            <v>CATS2階</v>
          </cell>
          <cell r="BC493" t="str">
            <v/>
          </cell>
          <cell r="BD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 t="str">
            <v/>
          </cell>
          <cell r="AW494" t="str">
            <v/>
          </cell>
          <cell r="AX494" t="str">
            <v/>
          </cell>
          <cell r="AY494" t="str">
            <v>株式会社フラスコ100cc</v>
          </cell>
          <cell r="AZ494" t="str">
            <v>〒116-0013</v>
          </cell>
          <cell r="BA494" t="str">
            <v>東京都荒川区西日暮里1-60-12</v>
          </cell>
          <cell r="BB494" t="str">
            <v>CATS2階</v>
          </cell>
          <cell r="BC494" t="str">
            <v/>
          </cell>
          <cell r="BD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 t="str">
            <v/>
          </cell>
          <cell r="AW495" t="str">
            <v/>
          </cell>
          <cell r="AX495" t="str">
            <v/>
          </cell>
          <cell r="AY495" t="str">
            <v>株式会社フラスコ100cc</v>
          </cell>
          <cell r="AZ495" t="str">
            <v>〒116-0013</v>
          </cell>
          <cell r="BA495" t="str">
            <v>東京都荒川区西日暮里1-60-12</v>
          </cell>
          <cell r="BB495" t="str">
            <v>CATS2階</v>
          </cell>
          <cell r="BC495" t="str">
            <v/>
          </cell>
          <cell r="BD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 t="str">
            <v/>
          </cell>
          <cell r="AW496" t="str">
            <v/>
          </cell>
          <cell r="AX496" t="str">
            <v/>
          </cell>
          <cell r="AY496" t="str">
            <v>株式会社フラスコ100cc</v>
          </cell>
          <cell r="AZ496" t="str">
            <v>〒116-0013</v>
          </cell>
          <cell r="BA496" t="str">
            <v>東京都荒川区西日暮里1-60-12</v>
          </cell>
          <cell r="BB496" t="str">
            <v>CATS2階</v>
          </cell>
          <cell r="BC496" t="str">
            <v/>
          </cell>
          <cell r="BD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 t="str">
            <v/>
          </cell>
          <cell r="AW497" t="str">
            <v/>
          </cell>
          <cell r="AX497" t="str">
            <v/>
          </cell>
          <cell r="AY497" t="str">
            <v>株式会社フラスコ100cc</v>
          </cell>
          <cell r="AZ497" t="str">
            <v>〒116-0013</v>
          </cell>
          <cell r="BA497" t="str">
            <v>東京都荒川区西日暮里1-60-12</v>
          </cell>
          <cell r="BB497" t="str">
            <v>CATS2階</v>
          </cell>
          <cell r="BC497" t="str">
            <v/>
          </cell>
          <cell r="BD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 t="str">
            <v/>
          </cell>
          <cell r="AW498" t="str">
            <v/>
          </cell>
          <cell r="AX498" t="str">
            <v/>
          </cell>
          <cell r="AY498" t="str">
            <v>株式会社フラスコ100cc</v>
          </cell>
          <cell r="AZ498" t="str">
            <v>〒116-0013</v>
          </cell>
          <cell r="BA498" t="str">
            <v>東京都荒川区西日暮里1-60-12</v>
          </cell>
          <cell r="BB498" t="str">
            <v>CATS2階</v>
          </cell>
          <cell r="BC498" t="str">
            <v/>
          </cell>
          <cell r="BD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 t="str">
            <v/>
          </cell>
          <cell r="AW499" t="str">
            <v/>
          </cell>
          <cell r="AX499" t="str">
            <v/>
          </cell>
          <cell r="AY499" t="str">
            <v>株式会社フラスコ100cc</v>
          </cell>
          <cell r="AZ499" t="str">
            <v>〒116-0013</v>
          </cell>
          <cell r="BA499" t="str">
            <v>東京都荒川区西日暮里1-60-12</v>
          </cell>
          <cell r="BB499" t="str">
            <v>CATS2階</v>
          </cell>
          <cell r="BC499" t="str">
            <v/>
          </cell>
          <cell r="BD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 t="str">
            <v/>
          </cell>
          <cell r="AW500" t="str">
            <v/>
          </cell>
          <cell r="AX500" t="str">
            <v/>
          </cell>
          <cell r="AY500" t="str">
            <v>株式会社フラスコ100cc</v>
          </cell>
          <cell r="AZ500" t="str">
            <v>〒116-0013</v>
          </cell>
          <cell r="BA500" t="str">
            <v>東京都荒川区西日暮里1-60-12</v>
          </cell>
          <cell r="BB500" t="str">
            <v>CATS2階</v>
          </cell>
          <cell r="BC500" t="str">
            <v/>
          </cell>
          <cell r="BD500" t="str">
            <v/>
          </cell>
          <cell r="BE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 t="str">
            <v/>
          </cell>
          <cell r="AW501" t="str">
            <v/>
          </cell>
          <cell r="AX501" t="str">
            <v/>
          </cell>
          <cell r="AY501" t="str">
            <v>株式会社フラスコ100cc</v>
          </cell>
          <cell r="AZ501" t="str">
            <v>〒116-0013</v>
          </cell>
          <cell r="BA501" t="str">
            <v>東京都荒川区西日暮里1-60-12</v>
          </cell>
          <cell r="BB501" t="str">
            <v>CATS2階</v>
          </cell>
          <cell r="BC501" t="str">
            <v/>
          </cell>
          <cell r="BD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 t="str">
            <v/>
          </cell>
          <cell r="AW502" t="str">
            <v/>
          </cell>
          <cell r="AX502" t="str">
            <v/>
          </cell>
          <cell r="AY502" t="str">
            <v>株式会社フラスコ100cc</v>
          </cell>
          <cell r="AZ502" t="str">
            <v>〒116-0013</v>
          </cell>
          <cell r="BA502" t="str">
            <v>東京都荒川区西日暮里1-60-12</v>
          </cell>
          <cell r="BB502" t="str">
            <v>CATS2階</v>
          </cell>
          <cell r="BC502" t="str">
            <v/>
          </cell>
          <cell r="BD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 t="str">
            <v/>
          </cell>
          <cell r="AW503" t="str">
            <v/>
          </cell>
          <cell r="AX503" t="str">
            <v/>
          </cell>
          <cell r="AY503" t="str">
            <v>株式会社フラスコ100cc</v>
          </cell>
          <cell r="AZ503" t="str">
            <v>〒116-0013</v>
          </cell>
          <cell r="BA503" t="str">
            <v>東京都荒川区西日暮里1-60-12</v>
          </cell>
          <cell r="BB503" t="str">
            <v>CATS2階</v>
          </cell>
          <cell r="BC503" t="str">
            <v/>
          </cell>
          <cell r="BD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 t="str">
            <v/>
          </cell>
          <cell r="AW504" t="str">
            <v/>
          </cell>
          <cell r="AX504" t="str">
            <v/>
          </cell>
          <cell r="AY504" t="str">
            <v>株式会社フラスコ100cc</v>
          </cell>
          <cell r="AZ504" t="str">
            <v>〒116-0013</v>
          </cell>
          <cell r="BA504" t="str">
            <v>東京都荒川区西日暮里1-60-12</v>
          </cell>
          <cell r="BB504" t="str">
            <v>CATS2階</v>
          </cell>
          <cell r="BC504" t="str">
            <v/>
          </cell>
          <cell r="BD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 t="str">
            <v/>
          </cell>
          <cell r="AW505" t="str">
            <v/>
          </cell>
          <cell r="AX505" t="str">
            <v/>
          </cell>
          <cell r="AY505" t="str">
            <v>株式会社フラスコ100cc</v>
          </cell>
          <cell r="AZ505" t="str">
            <v>〒116-0013</v>
          </cell>
          <cell r="BA505" t="str">
            <v>東京都荒川区西日暮里1-60-12</v>
          </cell>
          <cell r="BB505" t="str">
            <v>CATS2階</v>
          </cell>
          <cell r="BC505" t="str">
            <v/>
          </cell>
          <cell r="BD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 t="str">
            <v/>
          </cell>
          <cell r="AW506" t="str">
            <v/>
          </cell>
          <cell r="AX506" t="str">
            <v/>
          </cell>
          <cell r="AY506" t="str">
            <v>株式会社フラスコ100cc</v>
          </cell>
          <cell r="AZ506" t="str">
            <v>〒116-0013</v>
          </cell>
          <cell r="BA506" t="str">
            <v>東京都荒川区西日暮里1-60-12</v>
          </cell>
          <cell r="BB506" t="str">
            <v>CATS2階</v>
          </cell>
          <cell r="BC506" t="str">
            <v/>
          </cell>
          <cell r="BD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 t="str">
            <v/>
          </cell>
          <cell r="AW507" t="str">
            <v/>
          </cell>
          <cell r="AX507" t="str">
            <v/>
          </cell>
          <cell r="AY507" t="str">
            <v>株式会社フラスコ100cc</v>
          </cell>
          <cell r="AZ507" t="str">
            <v>〒116-0013</v>
          </cell>
          <cell r="BA507" t="str">
            <v>東京都荒川区西日暮里1-60-12</v>
          </cell>
          <cell r="BB507" t="str">
            <v>CATS2階</v>
          </cell>
          <cell r="BC507" t="str">
            <v/>
          </cell>
          <cell r="BD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 t="str">
            <v/>
          </cell>
          <cell r="AW508" t="str">
            <v/>
          </cell>
          <cell r="AX508" t="str">
            <v/>
          </cell>
          <cell r="AY508" t="str">
            <v>株式会社フラスコ100cc</v>
          </cell>
          <cell r="AZ508" t="str">
            <v>〒116-0013</v>
          </cell>
          <cell r="BA508" t="str">
            <v>東京都荒川区西日暮里1-60-12</v>
          </cell>
          <cell r="BB508" t="str">
            <v>CATS2階</v>
          </cell>
          <cell r="BC508" t="str">
            <v/>
          </cell>
          <cell r="BD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 t="str">
            <v/>
          </cell>
          <cell r="AW509" t="str">
            <v/>
          </cell>
          <cell r="AX509" t="str">
            <v/>
          </cell>
          <cell r="AY509" t="str">
            <v>株式会社フラスコ100cc</v>
          </cell>
          <cell r="AZ509" t="str">
            <v>〒116-0013</v>
          </cell>
          <cell r="BA509" t="str">
            <v>東京都荒川区西日暮里1-60-12</v>
          </cell>
          <cell r="BB509" t="str">
            <v>CATS2階</v>
          </cell>
          <cell r="BC509" t="str">
            <v/>
          </cell>
          <cell r="BD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 t="str">
            <v/>
          </cell>
          <cell r="AW510" t="str">
            <v/>
          </cell>
          <cell r="AX510" t="str">
            <v/>
          </cell>
          <cell r="AY510" t="str">
            <v>株式会社フラスコ100cc</v>
          </cell>
          <cell r="AZ510" t="str">
            <v>〒116-0013</v>
          </cell>
          <cell r="BA510" t="str">
            <v>東京都荒川区西日暮里1-60-12</v>
          </cell>
          <cell r="BB510" t="str">
            <v>CATS2階</v>
          </cell>
          <cell r="BC510" t="str">
            <v/>
          </cell>
          <cell r="BD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 t="str">
            <v/>
          </cell>
          <cell r="AW511" t="str">
            <v/>
          </cell>
          <cell r="AX511" t="str">
            <v/>
          </cell>
          <cell r="AY511" t="str">
            <v>株式会社フラスコ100cc</v>
          </cell>
          <cell r="AZ511" t="str">
            <v>〒116-0013</v>
          </cell>
          <cell r="BA511" t="str">
            <v>東京都荒川区西日暮里1-60-12</v>
          </cell>
          <cell r="BB511" t="str">
            <v>CATS2階</v>
          </cell>
          <cell r="BC511" t="str">
            <v/>
          </cell>
          <cell r="BD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 t="str">
            <v/>
          </cell>
          <cell r="AW512" t="str">
            <v/>
          </cell>
          <cell r="AX512" t="str">
            <v/>
          </cell>
          <cell r="AY512" t="str">
            <v>株式会社フラスコ100cc</v>
          </cell>
          <cell r="AZ512" t="str">
            <v>〒116-0013</v>
          </cell>
          <cell r="BA512" t="str">
            <v>東京都荒川区西日暮里1-60-12</v>
          </cell>
          <cell r="BB512" t="str">
            <v>CATS2階</v>
          </cell>
          <cell r="BC512" t="str">
            <v/>
          </cell>
          <cell r="BD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 t="str">
            <v/>
          </cell>
          <cell r="AW513" t="str">
            <v/>
          </cell>
          <cell r="AX513" t="str">
            <v/>
          </cell>
          <cell r="AY513" t="str">
            <v>株式会社フラスコ100cc</v>
          </cell>
          <cell r="AZ513" t="str">
            <v>〒116-0013</v>
          </cell>
          <cell r="BA513" t="str">
            <v>東京都荒川区西日暮里1-60-12</v>
          </cell>
          <cell r="BB513" t="str">
            <v>CATS2階</v>
          </cell>
          <cell r="BC513" t="str">
            <v/>
          </cell>
          <cell r="BD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 t="str">
            <v/>
          </cell>
          <cell r="AW514" t="str">
            <v/>
          </cell>
          <cell r="AX514" t="str">
            <v/>
          </cell>
          <cell r="AY514" t="str">
            <v>株式会社フラスコ100cc</v>
          </cell>
          <cell r="AZ514" t="str">
            <v>〒116-0013</v>
          </cell>
          <cell r="BA514" t="str">
            <v>東京都荒川区西日暮里1-60-12</v>
          </cell>
          <cell r="BB514" t="str">
            <v>CATS2階</v>
          </cell>
          <cell r="BC514" t="str">
            <v/>
          </cell>
          <cell r="BD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 t="str">
            <v/>
          </cell>
          <cell r="AW515" t="str">
            <v/>
          </cell>
          <cell r="AX515" t="str">
            <v/>
          </cell>
          <cell r="AY515" t="str">
            <v>株式会社フラスコ100cc</v>
          </cell>
          <cell r="AZ515" t="str">
            <v>〒116-0013</v>
          </cell>
          <cell r="BA515" t="str">
            <v>東京都荒川区西日暮里1-60-12</v>
          </cell>
          <cell r="BB515" t="str">
            <v>CATS2階</v>
          </cell>
          <cell r="BC515" t="str">
            <v/>
          </cell>
          <cell r="BD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 t="str">
            <v/>
          </cell>
          <cell r="AW516" t="str">
            <v/>
          </cell>
          <cell r="AX516" t="str">
            <v/>
          </cell>
          <cell r="AY516" t="str">
            <v>株式会社フラスコ100cc</v>
          </cell>
          <cell r="AZ516" t="str">
            <v>〒116-0013</v>
          </cell>
          <cell r="BA516" t="str">
            <v>東京都荒川区西日暮里1-60-12</v>
          </cell>
          <cell r="BB516" t="str">
            <v>CATS2階</v>
          </cell>
          <cell r="BC516" t="str">
            <v/>
          </cell>
          <cell r="BD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 t="str">
            <v/>
          </cell>
          <cell r="AW517" t="str">
            <v/>
          </cell>
          <cell r="AX517" t="str">
            <v/>
          </cell>
          <cell r="AY517" t="str">
            <v>株式会社フラスコ100cc</v>
          </cell>
          <cell r="AZ517" t="str">
            <v>〒116-0013</v>
          </cell>
          <cell r="BA517" t="str">
            <v>東京都荒川区西日暮里1-60-12</v>
          </cell>
          <cell r="BB517" t="str">
            <v>CATS2階</v>
          </cell>
          <cell r="BC517" t="str">
            <v/>
          </cell>
          <cell r="BD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 t="str">
            <v/>
          </cell>
          <cell r="AW518" t="str">
            <v/>
          </cell>
          <cell r="AX518" t="str">
            <v/>
          </cell>
          <cell r="AY518" t="str">
            <v>株式会社フラスコ100cc</v>
          </cell>
          <cell r="AZ518" t="str">
            <v>〒116-0013</v>
          </cell>
          <cell r="BA518" t="str">
            <v>東京都荒川区西日暮里1-60-12</v>
          </cell>
          <cell r="BB518" t="str">
            <v>CATS2階</v>
          </cell>
          <cell r="BC518" t="str">
            <v/>
          </cell>
          <cell r="BD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 t="str">
            <v/>
          </cell>
          <cell r="AW519" t="str">
            <v/>
          </cell>
          <cell r="AX519" t="str">
            <v/>
          </cell>
          <cell r="AY519" t="str">
            <v>株式会社フラスコ100cc</v>
          </cell>
          <cell r="AZ519" t="str">
            <v>〒116-0013</v>
          </cell>
          <cell r="BA519" t="str">
            <v>東京都荒川区西日暮里1-60-12</v>
          </cell>
          <cell r="BB519" t="str">
            <v>CATS2階</v>
          </cell>
          <cell r="BC519" t="str">
            <v/>
          </cell>
          <cell r="BD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 t="str">
            <v/>
          </cell>
          <cell r="AW520" t="str">
            <v/>
          </cell>
          <cell r="AX520" t="str">
            <v/>
          </cell>
          <cell r="AY520" t="str">
            <v>株式会社フラスコ100cc</v>
          </cell>
          <cell r="AZ520" t="str">
            <v>〒116-0013</v>
          </cell>
          <cell r="BA520" t="str">
            <v>東京都荒川区西日暮里1-60-12</v>
          </cell>
          <cell r="BB520" t="str">
            <v>CATS2階</v>
          </cell>
          <cell r="BC520" t="str">
            <v/>
          </cell>
          <cell r="BD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 t="str">
            <v/>
          </cell>
          <cell r="AW521" t="str">
            <v/>
          </cell>
          <cell r="AX521" t="str">
            <v/>
          </cell>
          <cell r="AY521" t="str">
            <v>株式会社フラスコ100cc</v>
          </cell>
          <cell r="AZ521" t="str">
            <v>〒116-0013</v>
          </cell>
          <cell r="BA521" t="str">
            <v>東京都荒川区西日暮里1-60-12</v>
          </cell>
          <cell r="BB521" t="str">
            <v>CATS2階</v>
          </cell>
          <cell r="BC521" t="str">
            <v/>
          </cell>
          <cell r="BD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 t="str">
            <v/>
          </cell>
          <cell r="AW522" t="str">
            <v/>
          </cell>
          <cell r="AX522" t="str">
            <v/>
          </cell>
          <cell r="AY522" t="str">
            <v>株式会社フラスコ100cc</v>
          </cell>
          <cell r="AZ522" t="str">
            <v>〒116-0013</v>
          </cell>
          <cell r="BA522" t="str">
            <v>東京都荒川区西日暮里1-60-12</v>
          </cell>
          <cell r="BB522" t="str">
            <v>CATS2階</v>
          </cell>
          <cell r="BC522" t="str">
            <v/>
          </cell>
          <cell r="BD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 t="str">
            <v/>
          </cell>
          <cell r="AW523" t="str">
            <v/>
          </cell>
          <cell r="AX523" t="str">
            <v/>
          </cell>
          <cell r="AY523" t="str">
            <v>株式会社フラスコ100cc</v>
          </cell>
          <cell r="AZ523" t="str">
            <v>〒116-0013</v>
          </cell>
          <cell r="BA523" t="str">
            <v>東京都荒川区西日暮里1-60-12</v>
          </cell>
          <cell r="BB523" t="str">
            <v>CATS2階</v>
          </cell>
          <cell r="BC523" t="str">
            <v/>
          </cell>
          <cell r="BD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 t="str">
            <v/>
          </cell>
          <cell r="AW524" t="str">
            <v/>
          </cell>
          <cell r="AX524" t="str">
            <v/>
          </cell>
          <cell r="AY524" t="str">
            <v>株式会社フラスコ100cc</v>
          </cell>
          <cell r="AZ524" t="str">
            <v>〒116-0013</v>
          </cell>
          <cell r="BA524" t="str">
            <v>東京都荒川区西日暮里1-60-12</v>
          </cell>
          <cell r="BB524" t="str">
            <v>CATS2階</v>
          </cell>
          <cell r="BC524" t="str">
            <v/>
          </cell>
          <cell r="BD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 t="str">
            <v/>
          </cell>
          <cell r="AW525" t="str">
            <v/>
          </cell>
          <cell r="AX525" t="str">
            <v/>
          </cell>
          <cell r="AY525" t="str">
            <v>株式会社フラスコ100cc</v>
          </cell>
          <cell r="AZ525" t="str">
            <v>〒116-0013</v>
          </cell>
          <cell r="BA525" t="str">
            <v>東京都荒川区西日暮里1-60-12</v>
          </cell>
          <cell r="BB525" t="str">
            <v>CATS2階</v>
          </cell>
          <cell r="BC525" t="str">
            <v/>
          </cell>
          <cell r="BD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 t="str">
            <v/>
          </cell>
          <cell r="AW526" t="str">
            <v/>
          </cell>
          <cell r="AX526" t="str">
            <v/>
          </cell>
          <cell r="AY526" t="str">
            <v>株式会社フラスコ100cc</v>
          </cell>
          <cell r="AZ526" t="str">
            <v>〒116-0013</v>
          </cell>
          <cell r="BA526" t="str">
            <v>東京都荒川区西日暮里1-60-12</v>
          </cell>
          <cell r="BB526" t="str">
            <v>CATS2階</v>
          </cell>
          <cell r="BC526" t="str">
            <v/>
          </cell>
          <cell r="BD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 t="str">
            <v/>
          </cell>
          <cell r="AW527" t="str">
            <v/>
          </cell>
          <cell r="AX527" t="str">
            <v/>
          </cell>
          <cell r="AY527" t="str">
            <v>株式会社フラスコ100cc</v>
          </cell>
          <cell r="AZ527" t="str">
            <v>〒116-0013</v>
          </cell>
          <cell r="BA527" t="str">
            <v>東京都荒川区西日暮里1-60-12</v>
          </cell>
          <cell r="BB527" t="str">
            <v>CATS2階</v>
          </cell>
          <cell r="BC527" t="str">
            <v/>
          </cell>
          <cell r="BD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 t="str">
            <v/>
          </cell>
          <cell r="AW528" t="str">
            <v/>
          </cell>
          <cell r="AX528" t="str">
            <v/>
          </cell>
          <cell r="AY528" t="str">
            <v>株式会社フラスコ100cc</v>
          </cell>
          <cell r="AZ528" t="str">
            <v>〒116-0013</v>
          </cell>
          <cell r="BA528" t="str">
            <v>東京都荒川区西日暮里1-60-12</v>
          </cell>
          <cell r="BB528" t="str">
            <v>CATS2階</v>
          </cell>
          <cell r="BC528" t="str">
            <v/>
          </cell>
          <cell r="BD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 t="str">
            <v/>
          </cell>
          <cell r="AW529" t="str">
            <v/>
          </cell>
          <cell r="AX529" t="str">
            <v/>
          </cell>
          <cell r="AY529" t="str">
            <v>株式会社フラスコ100cc</v>
          </cell>
          <cell r="AZ529" t="str">
            <v>〒116-0013</v>
          </cell>
          <cell r="BA529" t="str">
            <v>東京都荒川区西日暮里1-60-12</v>
          </cell>
          <cell r="BB529" t="str">
            <v>CATS2階</v>
          </cell>
          <cell r="BC529" t="str">
            <v/>
          </cell>
          <cell r="BD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 t="str">
            <v/>
          </cell>
          <cell r="AW530" t="str">
            <v/>
          </cell>
          <cell r="AX530" t="str">
            <v/>
          </cell>
          <cell r="AY530" t="str">
            <v>株式会社フラスコ100cc</v>
          </cell>
          <cell r="AZ530" t="str">
            <v>〒116-0013</v>
          </cell>
          <cell r="BA530" t="str">
            <v>東京都荒川区西日暮里1-60-12</v>
          </cell>
          <cell r="BB530" t="str">
            <v>CATS2階</v>
          </cell>
          <cell r="BC530" t="str">
            <v/>
          </cell>
          <cell r="BD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 t="str">
            <v/>
          </cell>
          <cell r="AW531" t="str">
            <v/>
          </cell>
          <cell r="AX531" t="str">
            <v/>
          </cell>
          <cell r="AY531" t="str">
            <v>株式会社フラスコ100cc</v>
          </cell>
          <cell r="AZ531" t="str">
            <v>〒116-0013</v>
          </cell>
          <cell r="BA531" t="str">
            <v>東京都荒川区西日暮里1-60-12</v>
          </cell>
          <cell r="BB531" t="str">
            <v>CATS2階</v>
          </cell>
          <cell r="BC531" t="str">
            <v/>
          </cell>
          <cell r="BD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 t="str">
            <v/>
          </cell>
          <cell r="AW532" t="str">
            <v/>
          </cell>
          <cell r="AX532" t="str">
            <v/>
          </cell>
          <cell r="AY532" t="str">
            <v>株式会社フラスコ100cc</v>
          </cell>
          <cell r="AZ532" t="str">
            <v>〒116-0013</v>
          </cell>
          <cell r="BA532" t="str">
            <v>東京都荒川区西日暮里1-60-12</v>
          </cell>
          <cell r="BB532" t="str">
            <v>CATS2階</v>
          </cell>
          <cell r="BC532" t="str">
            <v/>
          </cell>
          <cell r="BD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 t="str">
            <v/>
          </cell>
          <cell r="AW533" t="str">
            <v/>
          </cell>
          <cell r="AX533" t="str">
            <v/>
          </cell>
          <cell r="AY533" t="str">
            <v>株式会社フラスコ100cc</v>
          </cell>
          <cell r="AZ533" t="str">
            <v>〒116-0013</v>
          </cell>
          <cell r="BA533" t="str">
            <v>東京都荒川区西日暮里1-60-12</v>
          </cell>
          <cell r="BB533" t="str">
            <v>CATS2階</v>
          </cell>
          <cell r="BC533" t="str">
            <v/>
          </cell>
          <cell r="BD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 t="str">
            <v/>
          </cell>
          <cell r="AW534" t="str">
            <v/>
          </cell>
          <cell r="AX534" t="str">
            <v/>
          </cell>
          <cell r="AY534" t="str">
            <v>株式会社フラスコ100cc</v>
          </cell>
          <cell r="AZ534" t="str">
            <v>〒116-0013</v>
          </cell>
          <cell r="BA534" t="str">
            <v>東京都荒川区西日暮里1-60-12</v>
          </cell>
          <cell r="BB534" t="str">
            <v>CATS2階</v>
          </cell>
          <cell r="BC534" t="str">
            <v/>
          </cell>
          <cell r="BD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 t="str">
            <v/>
          </cell>
          <cell r="AW535" t="str">
            <v/>
          </cell>
          <cell r="AX535" t="str">
            <v/>
          </cell>
          <cell r="AY535" t="str">
            <v>株式会社フラスコ100cc</v>
          </cell>
          <cell r="AZ535" t="str">
            <v>〒116-0013</v>
          </cell>
          <cell r="BA535" t="str">
            <v>東京都荒川区西日暮里1-60-12</v>
          </cell>
          <cell r="BB535" t="str">
            <v>CATS2階</v>
          </cell>
          <cell r="BC535" t="str">
            <v/>
          </cell>
          <cell r="BD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 t="str">
            <v/>
          </cell>
          <cell r="AW536" t="str">
            <v/>
          </cell>
          <cell r="AX536" t="str">
            <v/>
          </cell>
          <cell r="AY536" t="str">
            <v>株式会社フラスコ100cc</v>
          </cell>
          <cell r="AZ536" t="str">
            <v>〒116-0013</v>
          </cell>
          <cell r="BA536" t="str">
            <v>東京都荒川区西日暮里1-60-12</v>
          </cell>
          <cell r="BB536" t="str">
            <v>CATS2階</v>
          </cell>
          <cell r="BC536" t="str">
            <v/>
          </cell>
          <cell r="BD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 t="str">
            <v/>
          </cell>
          <cell r="AW537" t="str">
            <v/>
          </cell>
          <cell r="AX537" t="str">
            <v/>
          </cell>
          <cell r="AY537" t="str">
            <v>株式会社フラスコ100cc</v>
          </cell>
          <cell r="AZ537" t="str">
            <v>〒116-0013</v>
          </cell>
          <cell r="BA537" t="str">
            <v>東京都荒川区西日暮里1-60-12</v>
          </cell>
          <cell r="BB537" t="str">
            <v>CATS2階</v>
          </cell>
          <cell r="BC537" t="str">
            <v/>
          </cell>
          <cell r="BD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 t="str">
            <v/>
          </cell>
          <cell r="AW538" t="str">
            <v/>
          </cell>
          <cell r="AX538" t="str">
            <v/>
          </cell>
          <cell r="AY538" t="str">
            <v>株式会社フラスコ100cc</v>
          </cell>
          <cell r="AZ538" t="str">
            <v>〒116-0013</v>
          </cell>
          <cell r="BA538" t="str">
            <v>東京都荒川区西日暮里1-60-12</v>
          </cell>
          <cell r="BB538" t="str">
            <v>CATS2階</v>
          </cell>
          <cell r="BC538" t="str">
            <v/>
          </cell>
          <cell r="BD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 t="str">
            <v/>
          </cell>
          <cell r="AW539" t="str">
            <v/>
          </cell>
          <cell r="AX539" t="str">
            <v/>
          </cell>
          <cell r="AY539" t="str">
            <v>株式会社フラスコ100cc</v>
          </cell>
          <cell r="AZ539" t="str">
            <v>〒116-0013</v>
          </cell>
          <cell r="BA539" t="str">
            <v>東京都荒川区西日暮里1-60-12</v>
          </cell>
          <cell r="BB539" t="str">
            <v>CATS2階</v>
          </cell>
          <cell r="BC539" t="str">
            <v/>
          </cell>
          <cell r="BD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 t="str">
            <v/>
          </cell>
          <cell r="AW540" t="str">
            <v/>
          </cell>
          <cell r="AX540" t="str">
            <v/>
          </cell>
          <cell r="AY540" t="str">
            <v>株式会社フラスコ100cc</v>
          </cell>
          <cell r="AZ540" t="str">
            <v>〒116-0013</v>
          </cell>
          <cell r="BA540" t="str">
            <v>東京都荒川区西日暮里1-60-12</v>
          </cell>
          <cell r="BB540" t="str">
            <v>CATS2階</v>
          </cell>
          <cell r="BC540" t="str">
            <v/>
          </cell>
          <cell r="BD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 t="str">
            <v/>
          </cell>
          <cell r="AW541" t="str">
            <v/>
          </cell>
          <cell r="AX541" t="str">
            <v/>
          </cell>
          <cell r="AY541" t="str">
            <v>株式会社フラスコ100cc</v>
          </cell>
          <cell r="AZ541" t="str">
            <v>〒116-0013</v>
          </cell>
          <cell r="BA541" t="str">
            <v>東京都荒川区西日暮里1-60-12</v>
          </cell>
          <cell r="BB541" t="str">
            <v>CATS2階</v>
          </cell>
          <cell r="BC541" t="str">
            <v/>
          </cell>
          <cell r="BD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 t="str">
            <v/>
          </cell>
          <cell r="AW542" t="str">
            <v/>
          </cell>
          <cell r="AX542" t="str">
            <v/>
          </cell>
          <cell r="AY542" t="str">
            <v>株式会社フラスコ100cc</v>
          </cell>
          <cell r="AZ542" t="str">
            <v>〒116-0013</v>
          </cell>
          <cell r="BA542" t="str">
            <v>東京都荒川区西日暮里1-60-12</v>
          </cell>
          <cell r="BB542" t="str">
            <v>CATS2階</v>
          </cell>
          <cell r="BC542" t="str">
            <v/>
          </cell>
          <cell r="BD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 t="str">
            <v/>
          </cell>
          <cell r="AW543" t="str">
            <v/>
          </cell>
          <cell r="AX543" t="str">
            <v/>
          </cell>
          <cell r="AY543" t="str">
            <v>株式会社フラスコ100cc</v>
          </cell>
          <cell r="AZ543" t="str">
            <v>〒116-0013</v>
          </cell>
          <cell r="BA543" t="str">
            <v>東京都荒川区西日暮里1-60-12</v>
          </cell>
          <cell r="BB543" t="str">
            <v>CATS2階</v>
          </cell>
          <cell r="BC543" t="str">
            <v/>
          </cell>
          <cell r="BD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 t="str">
            <v/>
          </cell>
          <cell r="AW544" t="str">
            <v/>
          </cell>
          <cell r="AX544" t="str">
            <v/>
          </cell>
          <cell r="AY544" t="str">
            <v>株式会社フラスコ100cc</v>
          </cell>
          <cell r="AZ544" t="str">
            <v>〒116-0013</v>
          </cell>
          <cell r="BA544" t="str">
            <v>東京都荒川区西日暮里1-60-12</v>
          </cell>
          <cell r="BB544" t="str">
            <v>CATS2階</v>
          </cell>
          <cell r="BC544" t="str">
            <v/>
          </cell>
          <cell r="BD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 t="str">
            <v/>
          </cell>
          <cell r="AW545" t="str">
            <v/>
          </cell>
          <cell r="AX545" t="str">
            <v/>
          </cell>
          <cell r="AY545" t="str">
            <v>株式会社フラスコ100cc</v>
          </cell>
          <cell r="AZ545" t="str">
            <v>〒116-0013</v>
          </cell>
          <cell r="BA545" t="str">
            <v>東京都荒川区西日暮里1-60-12</v>
          </cell>
          <cell r="BB545" t="str">
            <v>CATS2階</v>
          </cell>
          <cell r="BC545" t="str">
            <v/>
          </cell>
          <cell r="BD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 t="str">
            <v/>
          </cell>
          <cell r="AW546" t="str">
            <v/>
          </cell>
          <cell r="AX546" t="str">
            <v/>
          </cell>
          <cell r="AY546" t="str">
            <v>株式会社フラスコ100cc</v>
          </cell>
          <cell r="AZ546" t="str">
            <v>〒116-0013</v>
          </cell>
          <cell r="BA546" t="str">
            <v>東京都荒川区西日暮里1-60-12</v>
          </cell>
          <cell r="BB546" t="str">
            <v>CATS2階</v>
          </cell>
          <cell r="BC546" t="str">
            <v/>
          </cell>
          <cell r="BD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 t="str">
            <v/>
          </cell>
          <cell r="AW547" t="str">
            <v/>
          </cell>
          <cell r="AX547" t="str">
            <v/>
          </cell>
          <cell r="AY547" t="str">
            <v>株式会社フラスコ100cc</v>
          </cell>
          <cell r="AZ547" t="str">
            <v>〒116-0013</v>
          </cell>
          <cell r="BA547" t="str">
            <v>東京都荒川区西日暮里1-60-12</v>
          </cell>
          <cell r="BB547" t="str">
            <v>CATS2階</v>
          </cell>
          <cell r="BC547" t="str">
            <v/>
          </cell>
          <cell r="BD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 t="str">
            <v/>
          </cell>
          <cell r="AW548" t="str">
            <v/>
          </cell>
          <cell r="AX548" t="str">
            <v/>
          </cell>
          <cell r="AY548" t="str">
            <v>株式会社フラスコ100cc</v>
          </cell>
          <cell r="AZ548" t="str">
            <v>〒116-0013</v>
          </cell>
          <cell r="BA548" t="str">
            <v>東京都荒川区西日暮里1-60-12</v>
          </cell>
          <cell r="BB548" t="str">
            <v>CATS2階</v>
          </cell>
          <cell r="BC548" t="str">
            <v/>
          </cell>
          <cell r="BD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 t="str">
            <v/>
          </cell>
          <cell r="AW549" t="str">
            <v/>
          </cell>
          <cell r="AX549" t="str">
            <v/>
          </cell>
          <cell r="AY549" t="str">
            <v>株式会社フラスコ100cc</v>
          </cell>
          <cell r="AZ549" t="str">
            <v>〒116-0013</v>
          </cell>
          <cell r="BA549" t="str">
            <v>東京都荒川区西日暮里1-60-12</v>
          </cell>
          <cell r="BB549" t="str">
            <v>CATS2階</v>
          </cell>
          <cell r="BC549" t="str">
            <v/>
          </cell>
          <cell r="BD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 t="str">
            <v/>
          </cell>
          <cell r="AW550" t="str">
            <v/>
          </cell>
          <cell r="AX550" t="str">
            <v/>
          </cell>
          <cell r="AY550" t="str">
            <v>株式会社フラスコ100cc</v>
          </cell>
          <cell r="AZ550" t="str">
            <v>〒116-0013</v>
          </cell>
          <cell r="BA550" t="str">
            <v>東京都荒川区西日暮里1-60-12</v>
          </cell>
          <cell r="BB550" t="str">
            <v>CATS2階</v>
          </cell>
          <cell r="BC550" t="str">
            <v/>
          </cell>
          <cell r="BD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 t="str">
            <v/>
          </cell>
          <cell r="AW551" t="str">
            <v/>
          </cell>
          <cell r="AX551" t="str">
            <v/>
          </cell>
          <cell r="AY551" t="str">
            <v>株式会社フラスコ100cc</v>
          </cell>
          <cell r="AZ551" t="str">
            <v>〒116-0013</v>
          </cell>
          <cell r="BA551" t="str">
            <v>東京都荒川区西日暮里1-60-12</v>
          </cell>
          <cell r="BB551" t="str">
            <v>CATS2階</v>
          </cell>
          <cell r="BC551" t="str">
            <v/>
          </cell>
          <cell r="BD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 t="str">
            <v/>
          </cell>
          <cell r="AW552" t="str">
            <v/>
          </cell>
          <cell r="AX552" t="str">
            <v/>
          </cell>
          <cell r="AY552" t="str">
            <v>株式会社フラスコ100cc</v>
          </cell>
          <cell r="AZ552" t="str">
            <v>〒116-0013</v>
          </cell>
          <cell r="BA552" t="str">
            <v>東京都荒川区西日暮里1-60-12</v>
          </cell>
          <cell r="BB552" t="str">
            <v>CATS2階</v>
          </cell>
          <cell r="BC552" t="str">
            <v/>
          </cell>
          <cell r="BD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 t="str">
            <v/>
          </cell>
          <cell r="AW553" t="str">
            <v/>
          </cell>
          <cell r="AX553" t="str">
            <v/>
          </cell>
          <cell r="AY553" t="str">
            <v>株式会社フラスコ100cc</v>
          </cell>
          <cell r="AZ553" t="str">
            <v>〒116-0013</v>
          </cell>
          <cell r="BA553" t="str">
            <v>東京都荒川区西日暮里1-60-12</v>
          </cell>
          <cell r="BB553" t="str">
            <v>CATS2階</v>
          </cell>
          <cell r="BC553" t="str">
            <v/>
          </cell>
          <cell r="BD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 t="str">
            <v/>
          </cell>
          <cell r="AW554" t="str">
            <v/>
          </cell>
          <cell r="AX554" t="str">
            <v/>
          </cell>
          <cell r="AY554" t="str">
            <v>株式会社フラスコ100cc</v>
          </cell>
          <cell r="AZ554" t="str">
            <v>〒116-0013</v>
          </cell>
          <cell r="BA554" t="str">
            <v>東京都荒川区西日暮里1-60-12</v>
          </cell>
          <cell r="BB554" t="str">
            <v>CATS2階</v>
          </cell>
          <cell r="BC554" t="str">
            <v/>
          </cell>
          <cell r="BD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 t="str">
            <v/>
          </cell>
          <cell r="AW555" t="str">
            <v/>
          </cell>
          <cell r="AX555" t="str">
            <v/>
          </cell>
          <cell r="AY555" t="str">
            <v>株式会社フラスコ100cc</v>
          </cell>
          <cell r="AZ555" t="str">
            <v>〒116-0013</v>
          </cell>
          <cell r="BA555" t="str">
            <v>東京都荒川区西日暮里1-60-12</v>
          </cell>
          <cell r="BB555" t="str">
            <v>CATS2階</v>
          </cell>
          <cell r="BC555" t="str">
            <v/>
          </cell>
          <cell r="BD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 t="str">
            <v/>
          </cell>
          <cell r="AW556" t="str">
            <v/>
          </cell>
          <cell r="AX556" t="str">
            <v/>
          </cell>
          <cell r="AY556" t="str">
            <v>株式会社フラスコ100cc</v>
          </cell>
          <cell r="AZ556" t="str">
            <v>〒116-0013</v>
          </cell>
          <cell r="BA556" t="str">
            <v>東京都荒川区西日暮里1-60-12</v>
          </cell>
          <cell r="BB556" t="str">
            <v>CATS2階</v>
          </cell>
          <cell r="BC556" t="str">
            <v/>
          </cell>
          <cell r="BD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 t="str">
            <v/>
          </cell>
          <cell r="AW557" t="str">
            <v/>
          </cell>
          <cell r="AX557" t="str">
            <v/>
          </cell>
          <cell r="AY557" t="str">
            <v>株式会社フラスコ100cc</v>
          </cell>
          <cell r="AZ557" t="str">
            <v>〒116-0013</v>
          </cell>
          <cell r="BA557" t="str">
            <v>東京都荒川区西日暮里1-60-12</v>
          </cell>
          <cell r="BB557" t="str">
            <v>CATS2階</v>
          </cell>
          <cell r="BC557" t="str">
            <v/>
          </cell>
          <cell r="BD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 t="str">
            <v/>
          </cell>
          <cell r="AW558" t="str">
            <v/>
          </cell>
          <cell r="AX558" t="str">
            <v/>
          </cell>
          <cell r="AY558" t="str">
            <v>株式会社フラスコ100cc</v>
          </cell>
          <cell r="AZ558" t="str">
            <v>〒116-0013</v>
          </cell>
          <cell r="BA558" t="str">
            <v>東京都荒川区西日暮里1-60-12</v>
          </cell>
          <cell r="BB558" t="str">
            <v>CATS2階</v>
          </cell>
          <cell r="BC558" t="str">
            <v/>
          </cell>
          <cell r="BD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 t="str">
            <v/>
          </cell>
          <cell r="AW559" t="str">
            <v/>
          </cell>
          <cell r="AX559" t="str">
            <v/>
          </cell>
          <cell r="AY559" t="str">
            <v>株式会社フラスコ100cc</v>
          </cell>
          <cell r="AZ559" t="str">
            <v>〒116-0013</v>
          </cell>
          <cell r="BA559" t="str">
            <v>東京都荒川区西日暮里1-60-12</v>
          </cell>
          <cell r="BB559" t="str">
            <v>CATS2階</v>
          </cell>
          <cell r="BC559" t="str">
            <v/>
          </cell>
          <cell r="BD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 t="str">
            <v/>
          </cell>
          <cell r="AW560" t="str">
            <v/>
          </cell>
          <cell r="AX560" t="str">
            <v/>
          </cell>
          <cell r="AY560" t="str">
            <v>株式会社フラスコ100cc</v>
          </cell>
          <cell r="AZ560" t="str">
            <v>〒116-0013</v>
          </cell>
          <cell r="BA560" t="str">
            <v>東京都荒川区西日暮里1-60-12</v>
          </cell>
          <cell r="BB560" t="str">
            <v>CATS2階</v>
          </cell>
          <cell r="BC560" t="str">
            <v/>
          </cell>
          <cell r="BD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 t="str">
            <v/>
          </cell>
          <cell r="AW561" t="str">
            <v/>
          </cell>
          <cell r="AX561" t="str">
            <v/>
          </cell>
          <cell r="AY561" t="str">
            <v>株式会社フラスコ100cc</v>
          </cell>
          <cell r="AZ561" t="str">
            <v>〒116-0013</v>
          </cell>
          <cell r="BA561" t="str">
            <v>東京都荒川区西日暮里1-60-12</v>
          </cell>
          <cell r="BB561" t="str">
            <v>CATS2階</v>
          </cell>
          <cell r="BC561" t="str">
            <v/>
          </cell>
          <cell r="BD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 t="str">
            <v/>
          </cell>
          <cell r="AW562" t="str">
            <v/>
          </cell>
          <cell r="AX562" t="str">
            <v/>
          </cell>
          <cell r="AY562" t="str">
            <v>株式会社フラスコ100cc</v>
          </cell>
          <cell r="AZ562" t="str">
            <v>〒116-0013</v>
          </cell>
          <cell r="BA562" t="str">
            <v>東京都荒川区西日暮里1-60-12</v>
          </cell>
          <cell r="BB562" t="str">
            <v>CATS2階</v>
          </cell>
          <cell r="BC562" t="str">
            <v/>
          </cell>
          <cell r="BD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 t="str">
            <v/>
          </cell>
          <cell r="AW563" t="str">
            <v/>
          </cell>
          <cell r="AX563" t="str">
            <v/>
          </cell>
          <cell r="AY563" t="str">
            <v>株式会社フラスコ100cc</v>
          </cell>
          <cell r="AZ563" t="str">
            <v>〒116-0013</v>
          </cell>
          <cell r="BA563" t="str">
            <v>東京都荒川区西日暮里1-60-12</v>
          </cell>
          <cell r="BB563" t="str">
            <v>CATS2階</v>
          </cell>
          <cell r="BC563" t="str">
            <v/>
          </cell>
          <cell r="BD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 t="str">
            <v/>
          </cell>
          <cell r="AW564" t="str">
            <v/>
          </cell>
          <cell r="AX564" t="str">
            <v/>
          </cell>
          <cell r="AY564" t="str">
            <v>株式会社フラスコ100cc</v>
          </cell>
          <cell r="AZ564" t="str">
            <v>〒116-0013</v>
          </cell>
          <cell r="BA564" t="str">
            <v>東京都荒川区西日暮里1-60-12</v>
          </cell>
          <cell r="BB564" t="str">
            <v>CATS2階</v>
          </cell>
          <cell r="BC564" t="str">
            <v/>
          </cell>
          <cell r="BD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 t="str">
            <v/>
          </cell>
          <cell r="AW565" t="str">
            <v/>
          </cell>
          <cell r="AX565" t="str">
            <v/>
          </cell>
          <cell r="AY565" t="str">
            <v>株式会社フラスコ100cc</v>
          </cell>
          <cell r="AZ565" t="str">
            <v>〒116-0013</v>
          </cell>
          <cell r="BA565" t="str">
            <v>東京都荒川区西日暮里1-60-12</v>
          </cell>
          <cell r="BB565" t="str">
            <v>CATS2階</v>
          </cell>
          <cell r="BC565" t="str">
            <v/>
          </cell>
          <cell r="BD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 t="str">
            <v/>
          </cell>
          <cell r="AW566" t="str">
            <v/>
          </cell>
          <cell r="AX566" t="str">
            <v/>
          </cell>
          <cell r="AY566" t="str">
            <v>株式会社フラスコ100cc</v>
          </cell>
          <cell r="AZ566" t="str">
            <v>〒116-0013</v>
          </cell>
          <cell r="BA566" t="str">
            <v>東京都荒川区西日暮里1-60-12</v>
          </cell>
          <cell r="BB566" t="str">
            <v>CATS2階</v>
          </cell>
          <cell r="BC566" t="str">
            <v/>
          </cell>
          <cell r="BD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 t="str">
            <v/>
          </cell>
          <cell r="AW567" t="str">
            <v/>
          </cell>
          <cell r="AX567" t="str">
            <v/>
          </cell>
          <cell r="AY567" t="str">
            <v>株式会社フラスコ100cc</v>
          </cell>
          <cell r="AZ567" t="str">
            <v>〒116-0013</v>
          </cell>
          <cell r="BA567" t="str">
            <v>東京都荒川区西日暮里1-60-12</v>
          </cell>
          <cell r="BB567" t="str">
            <v>CATS2階</v>
          </cell>
          <cell r="BC567" t="str">
            <v/>
          </cell>
          <cell r="BD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 t="str">
            <v/>
          </cell>
          <cell r="AW568" t="str">
            <v/>
          </cell>
          <cell r="AX568" t="str">
            <v/>
          </cell>
          <cell r="AY568" t="str">
            <v>株式会社フラスコ100cc</v>
          </cell>
          <cell r="AZ568" t="str">
            <v>〒116-0013</v>
          </cell>
          <cell r="BA568" t="str">
            <v>東京都荒川区西日暮里1-60-12</v>
          </cell>
          <cell r="BB568" t="str">
            <v>CATS2階</v>
          </cell>
          <cell r="BC568" t="str">
            <v/>
          </cell>
          <cell r="BD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 t="str">
            <v/>
          </cell>
          <cell r="AW569" t="str">
            <v/>
          </cell>
          <cell r="AX569" t="str">
            <v/>
          </cell>
          <cell r="AY569" t="str">
            <v>株式会社フラスコ100cc</v>
          </cell>
          <cell r="AZ569" t="str">
            <v>〒116-0013</v>
          </cell>
          <cell r="BA569" t="str">
            <v>東京都荒川区西日暮里1-60-12</v>
          </cell>
          <cell r="BB569" t="str">
            <v>CATS2階</v>
          </cell>
          <cell r="BC569" t="str">
            <v/>
          </cell>
          <cell r="BD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 t="str">
            <v/>
          </cell>
          <cell r="AW570" t="str">
            <v/>
          </cell>
          <cell r="AX570" t="str">
            <v/>
          </cell>
          <cell r="AY570" t="str">
            <v>株式会社フラスコ100cc</v>
          </cell>
          <cell r="AZ570" t="str">
            <v>〒116-0013</v>
          </cell>
          <cell r="BA570" t="str">
            <v>東京都荒川区西日暮里1-60-12</v>
          </cell>
          <cell r="BB570" t="str">
            <v>CATS2階</v>
          </cell>
          <cell r="BC570" t="str">
            <v/>
          </cell>
          <cell r="BD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 t="str">
            <v/>
          </cell>
          <cell r="AW571" t="str">
            <v/>
          </cell>
          <cell r="AX571" t="str">
            <v/>
          </cell>
          <cell r="AY571" t="str">
            <v>株式会社フラスコ100cc</v>
          </cell>
          <cell r="AZ571" t="str">
            <v>〒116-0013</v>
          </cell>
          <cell r="BA571" t="str">
            <v>東京都荒川区西日暮里1-60-12</v>
          </cell>
          <cell r="BB571" t="str">
            <v>CATS2階</v>
          </cell>
          <cell r="BC571" t="str">
            <v/>
          </cell>
          <cell r="BD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 t="str">
            <v/>
          </cell>
          <cell r="AW572" t="str">
            <v/>
          </cell>
          <cell r="AX572" t="str">
            <v/>
          </cell>
          <cell r="AY572" t="str">
            <v>株式会社フラスコ100cc</v>
          </cell>
          <cell r="AZ572" t="str">
            <v>〒116-0013</v>
          </cell>
          <cell r="BA572" t="str">
            <v>東京都荒川区西日暮里1-60-12</v>
          </cell>
          <cell r="BB572" t="str">
            <v>CATS2階</v>
          </cell>
          <cell r="BC572" t="str">
            <v/>
          </cell>
          <cell r="BD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 t="str">
            <v/>
          </cell>
          <cell r="AW573" t="str">
            <v/>
          </cell>
          <cell r="AX573" t="str">
            <v/>
          </cell>
          <cell r="AY573" t="str">
            <v>株式会社フラスコ100cc</v>
          </cell>
          <cell r="AZ573" t="str">
            <v>〒116-0013</v>
          </cell>
          <cell r="BA573" t="str">
            <v>東京都荒川区西日暮里1-60-12</v>
          </cell>
          <cell r="BB573" t="str">
            <v>CATS2階</v>
          </cell>
          <cell r="BC573" t="str">
            <v/>
          </cell>
          <cell r="BD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 t="str">
            <v/>
          </cell>
          <cell r="AW574" t="str">
            <v/>
          </cell>
          <cell r="AX574" t="str">
            <v/>
          </cell>
          <cell r="AY574" t="str">
            <v>株式会社フラスコ100cc</v>
          </cell>
          <cell r="AZ574" t="str">
            <v>〒116-0013</v>
          </cell>
          <cell r="BA574" t="str">
            <v>東京都荒川区西日暮里1-60-12</v>
          </cell>
          <cell r="BB574" t="str">
            <v>CATS2階</v>
          </cell>
          <cell r="BC574" t="str">
            <v/>
          </cell>
          <cell r="BD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 t="str">
            <v/>
          </cell>
          <cell r="AW575" t="str">
            <v/>
          </cell>
          <cell r="AX575" t="str">
            <v/>
          </cell>
          <cell r="AY575" t="str">
            <v>株式会社フラスコ100cc</v>
          </cell>
          <cell r="AZ575" t="str">
            <v>〒116-0013</v>
          </cell>
          <cell r="BA575" t="str">
            <v>東京都荒川区西日暮里1-60-12</v>
          </cell>
          <cell r="BB575" t="str">
            <v>CATS2階</v>
          </cell>
          <cell r="BC575" t="str">
            <v/>
          </cell>
          <cell r="BD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 t="str">
            <v/>
          </cell>
          <cell r="AW576" t="str">
            <v/>
          </cell>
          <cell r="AX576" t="str">
            <v/>
          </cell>
          <cell r="AY576" t="str">
            <v>株式会社フラスコ100cc</v>
          </cell>
          <cell r="AZ576" t="str">
            <v>〒116-0013</v>
          </cell>
          <cell r="BA576" t="str">
            <v>東京都荒川区西日暮里1-60-12</v>
          </cell>
          <cell r="BB576" t="str">
            <v>CATS2階</v>
          </cell>
          <cell r="BC576" t="str">
            <v/>
          </cell>
          <cell r="BD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 t="str">
            <v/>
          </cell>
          <cell r="AW577" t="str">
            <v/>
          </cell>
          <cell r="AX577" t="str">
            <v/>
          </cell>
          <cell r="AY577" t="str">
            <v>株式会社フラスコ100cc</v>
          </cell>
          <cell r="AZ577" t="str">
            <v>〒116-0013</v>
          </cell>
          <cell r="BA577" t="str">
            <v>東京都荒川区西日暮里1-60-12</v>
          </cell>
          <cell r="BB577" t="str">
            <v>CATS2階</v>
          </cell>
          <cell r="BC577" t="str">
            <v/>
          </cell>
          <cell r="BD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 t="str">
            <v/>
          </cell>
          <cell r="AW578" t="str">
            <v/>
          </cell>
          <cell r="AX578" t="str">
            <v/>
          </cell>
          <cell r="AY578" t="str">
            <v>株式会社フラスコ100cc</v>
          </cell>
          <cell r="AZ578" t="str">
            <v>〒116-0013</v>
          </cell>
          <cell r="BA578" t="str">
            <v>東京都荒川区西日暮里1-60-12</v>
          </cell>
          <cell r="BB578" t="str">
            <v>CATS2階</v>
          </cell>
          <cell r="BC578" t="str">
            <v/>
          </cell>
          <cell r="BD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AT579"/>
          <cell r="AU579"/>
          <cell r="AV579" t="str">
            <v/>
          </cell>
          <cell r="AW579" t="str">
            <v/>
          </cell>
          <cell r="AX579" t="str">
            <v/>
          </cell>
          <cell r="AY579" t="str">
            <v>株式会社フラスコ100cc</v>
          </cell>
          <cell r="AZ579" t="str">
            <v>〒116-0013</v>
          </cell>
          <cell r="BA579" t="str">
            <v>東京都荒川区西日暮里1-60-12</v>
          </cell>
          <cell r="BB579" t="str">
            <v>CATS2階</v>
          </cell>
          <cell r="BC579" t="str">
            <v/>
          </cell>
          <cell r="BD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 t="str">
            <v/>
          </cell>
          <cell r="AW580" t="str">
            <v/>
          </cell>
          <cell r="AX580" t="str">
            <v/>
          </cell>
          <cell r="AY580" t="str">
            <v>株式会社フラスコ100cc</v>
          </cell>
          <cell r="AZ580" t="str">
            <v>〒116-0013</v>
          </cell>
          <cell r="BA580" t="str">
            <v>東京都荒川区西日暮里1-60-12</v>
          </cell>
          <cell r="BB580" t="str">
            <v>CATS2階</v>
          </cell>
          <cell r="BC580" t="str">
            <v/>
          </cell>
          <cell r="BD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 t="str">
            <v/>
          </cell>
          <cell r="AW581" t="str">
            <v/>
          </cell>
          <cell r="AX581" t="str">
            <v/>
          </cell>
          <cell r="AY581" t="str">
            <v>株式会社フラスコ100cc</v>
          </cell>
          <cell r="AZ581" t="str">
            <v>〒116-0013</v>
          </cell>
          <cell r="BA581" t="str">
            <v>東京都荒川区西日暮里1-60-12</v>
          </cell>
          <cell r="BB581" t="str">
            <v>CATS2階</v>
          </cell>
          <cell r="BC581" t="str">
            <v/>
          </cell>
          <cell r="BD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 t="str">
            <v/>
          </cell>
          <cell r="AW582" t="str">
            <v/>
          </cell>
          <cell r="AX582" t="str">
            <v/>
          </cell>
          <cell r="AY582" t="str">
            <v>株式会社フラスコ100cc</v>
          </cell>
          <cell r="AZ582" t="str">
            <v>〒116-0013</v>
          </cell>
          <cell r="BA582" t="str">
            <v>東京都荒川区西日暮里1-60-12</v>
          </cell>
          <cell r="BB582" t="str">
            <v>CATS2階</v>
          </cell>
          <cell r="BC582" t="str">
            <v/>
          </cell>
          <cell r="BD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 t="str">
            <v/>
          </cell>
          <cell r="AW583" t="str">
            <v/>
          </cell>
          <cell r="AX583" t="str">
            <v/>
          </cell>
          <cell r="AY583" t="str">
            <v>株式会社フラスコ100cc</v>
          </cell>
          <cell r="AZ583" t="str">
            <v>〒116-0013</v>
          </cell>
          <cell r="BA583" t="str">
            <v>東京都荒川区西日暮里1-60-12</v>
          </cell>
          <cell r="BB583" t="str">
            <v>CATS2階</v>
          </cell>
          <cell r="BC583" t="str">
            <v/>
          </cell>
          <cell r="BD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 t="str">
            <v/>
          </cell>
          <cell r="AW584" t="str">
            <v/>
          </cell>
          <cell r="AX584" t="str">
            <v/>
          </cell>
          <cell r="AY584" t="str">
            <v>株式会社フラスコ100cc</v>
          </cell>
          <cell r="AZ584" t="str">
            <v>〒116-0013</v>
          </cell>
          <cell r="BA584" t="str">
            <v>東京都荒川区西日暮里1-60-12</v>
          </cell>
          <cell r="BB584" t="str">
            <v>CATS2階</v>
          </cell>
          <cell r="BC584" t="str">
            <v/>
          </cell>
          <cell r="BD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 t="str">
            <v/>
          </cell>
          <cell r="AW585" t="str">
            <v/>
          </cell>
          <cell r="AX585" t="str">
            <v/>
          </cell>
          <cell r="AY585" t="str">
            <v>株式会社フラスコ100cc</v>
          </cell>
          <cell r="AZ585" t="str">
            <v>〒116-0013</v>
          </cell>
          <cell r="BA585" t="str">
            <v>東京都荒川区西日暮里1-60-12</v>
          </cell>
          <cell r="BB585" t="str">
            <v>CATS2階</v>
          </cell>
          <cell r="BC585" t="str">
            <v/>
          </cell>
          <cell r="BD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 t="str">
            <v/>
          </cell>
          <cell r="AW586" t="str">
            <v/>
          </cell>
          <cell r="AX586" t="str">
            <v/>
          </cell>
          <cell r="AY586" t="str">
            <v>株式会社フラスコ100cc</v>
          </cell>
          <cell r="AZ586" t="str">
            <v>〒116-0013</v>
          </cell>
          <cell r="BA586" t="str">
            <v>東京都荒川区西日暮里1-60-12</v>
          </cell>
          <cell r="BB586" t="str">
            <v>CATS2階</v>
          </cell>
          <cell r="BC586" t="str">
            <v/>
          </cell>
          <cell r="BD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 t="str">
            <v/>
          </cell>
          <cell r="AW587" t="str">
            <v/>
          </cell>
          <cell r="AX587" t="str">
            <v/>
          </cell>
          <cell r="AY587" t="str">
            <v>株式会社フラスコ100cc</v>
          </cell>
          <cell r="AZ587" t="str">
            <v>〒116-0013</v>
          </cell>
          <cell r="BA587" t="str">
            <v>東京都荒川区西日暮里1-60-12</v>
          </cell>
          <cell r="BB587" t="str">
            <v>CATS2階</v>
          </cell>
          <cell r="BC587" t="str">
            <v/>
          </cell>
          <cell r="BD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 t="str">
            <v/>
          </cell>
          <cell r="AW588" t="str">
            <v/>
          </cell>
          <cell r="AX588" t="str">
            <v/>
          </cell>
          <cell r="AY588" t="str">
            <v>株式会社フラスコ100cc</v>
          </cell>
          <cell r="AZ588" t="str">
            <v>〒116-0013</v>
          </cell>
          <cell r="BA588" t="str">
            <v>東京都荒川区西日暮里1-60-12</v>
          </cell>
          <cell r="BB588" t="str">
            <v>CATS2階</v>
          </cell>
          <cell r="BC588" t="str">
            <v/>
          </cell>
          <cell r="BD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 t="str">
            <v/>
          </cell>
          <cell r="AW589" t="str">
            <v/>
          </cell>
          <cell r="AX589" t="str">
            <v/>
          </cell>
          <cell r="AY589" t="str">
            <v>株式会社フラスコ100cc</v>
          </cell>
          <cell r="AZ589" t="str">
            <v>〒116-0013</v>
          </cell>
          <cell r="BA589" t="str">
            <v>東京都荒川区西日暮里1-60-12</v>
          </cell>
          <cell r="BB589" t="str">
            <v>CATS2階</v>
          </cell>
          <cell r="BC589" t="str">
            <v/>
          </cell>
          <cell r="BD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 t="str">
            <v/>
          </cell>
          <cell r="AW590" t="str">
            <v/>
          </cell>
          <cell r="AX590" t="str">
            <v/>
          </cell>
          <cell r="AY590" t="str">
            <v>株式会社フラスコ100cc</v>
          </cell>
          <cell r="AZ590" t="str">
            <v>〒116-0013</v>
          </cell>
          <cell r="BA590" t="str">
            <v>東京都荒川区西日暮里1-60-12</v>
          </cell>
          <cell r="BB590" t="str">
            <v>CATS2階</v>
          </cell>
          <cell r="BC590" t="str">
            <v/>
          </cell>
          <cell r="BD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 t="str">
            <v/>
          </cell>
          <cell r="AW591" t="str">
            <v/>
          </cell>
          <cell r="AX591" t="str">
            <v/>
          </cell>
          <cell r="AY591" t="str">
            <v>株式会社フラスコ100cc</v>
          </cell>
          <cell r="AZ591" t="str">
            <v>〒116-0013</v>
          </cell>
          <cell r="BA591" t="str">
            <v>東京都荒川区西日暮里1-60-12</v>
          </cell>
          <cell r="BB591" t="str">
            <v>CATS2階</v>
          </cell>
          <cell r="BC591" t="str">
            <v/>
          </cell>
          <cell r="BD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AT592"/>
          <cell r="AU592"/>
          <cell r="AV592" t="str">
            <v/>
          </cell>
          <cell r="AW592" t="str">
            <v/>
          </cell>
          <cell r="AX592" t="str">
            <v/>
          </cell>
          <cell r="AY592" t="str">
            <v>株式会社フラスコ100cc</v>
          </cell>
          <cell r="AZ592" t="str">
            <v>〒116-0013</v>
          </cell>
          <cell r="BA592" t="str">
            <v>東京都荒川区西日暮里1-60-12</v>
          </cell>
          <cell r="BB592" t="str">
            <v>CATS2階</v>
          </cell>
          <cell r="BC592" t="str">
            <v/>
          </cell>
          <cell r="BD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AT593"/>
          <cell r="AU593"/>
          <cell r="AV593" t="str">
            <v/>
          </cell>
          <cell r="AW593" t="str">
            <v/>
          </cell>
          <cell r="AX593" t="str">
            <v/>
          </cell>
          <cell r="AY593" t="str">
            <v>株式会社フラスコ100cc</v>
          </cell>
          <cell r="AZ593" t="str">
            <v>〒116-0013</v>
          </cell>
          <cell r="BA593" t="str">
            <v>東京都荒川区西日暮里1-60-12</v>
          </cell>
          <cell r="BB593" t="str">
            <v>CATS2階</v>
          </cell>
          <cell r="BC593" t="str">
            <v/>
          </cell>
          <cell r="BD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AT594"/>
          <cell r="AU594"/>
          <cell r="AV594" t="str">
            <v/>
          </cell>
          <cell r="AW594" t="str">
            <v/>
          </cell>
          <cell r="AX594" t="str">
            <v/>
          </cell>
          <cell r="AY594" t="str">
            <v>株式会社フラスコ100cc</v>
          </cell>
          <cell r="AZ594" t="str">
            <v>〒116-0013</v>
          </cell>
          <cell r="BA594" t="str">
            <v>東京都荒川区西日暮里1-60-12</v>
          </cell>
          <cell r="BB594" t="str">
            <v>CATS2階</v>
          </cell>
          <cell r="BC594" t="str">
            <v/>
          </cell>
          <cell r="BD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AT595"/>
          <cell r="AU595"/>
          <cell r="AV595" t="str">
            <v/>
          </cell>
          <cell r="AW595" t="str">
            <v/>
          </cell>
          <cell r="AX595" t="str">
            <v/>
          </cell>
          <cell r="AY595" t="str">
            <v>株式会社フラスコ100cc</v>
          </cell>
          <cell r="AZ595" t="str">
            <v>〒116-0013</v>
          </cell>
          <cell r="BA595" t="str">
            <v>東京都荒川区西日暮里1-60-12</v>
          </cell>
          <cell r="BB595" t="str">
            <v>CATS2階</v>
          </cell>
          <cell r="BC595" t="str">
            <v/>
          </cell>
          <cell r="BD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AT596"/>
          <cell r="AU596"/>
          <cell r="AV596" t="str">
            <v/>
          </cell>
          <cell r="AW596" t="str">
            <v/>
          </cell>
          <cell r="AX596" t="str">
            <v/>
          </cell>
          <cell r="AY596" t="str">
            <v>株式会社フラスコ100cc</v>
          </cell>
          <cell r="AZ596" t="str">
            <v>〒116-0013</v>
          </cell>
          <cell r="BA596" t="str">
            <v>東京都荒川区西日暮里1-60-12</v>
          </cell>
          <cell r="BB596" t="str">
            <v>CATS2階</v>
          </cell>
          <cell r="BC596" t="str">
            <v/>
          </cell>
          <cell r="BD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AT597"/>
          <cell r="AU597"/>
          <cell r="AV597" t="str">
            <v/>
          </cell>
          <cell r="AW597" t="str">
            <v/>
          </cell>
          <cell r="AX597" t="str">
            <v/>
          </cell>
          <cell r="AY597" t="str">
            <v>株式会社フラスコ100cc</v>
          </cell>
          <cell r="AZ597" t="str">
            <v>〒116-0013</v>
          </cell>
          <cell r="BA597" t="str">
            <v>東京都荒川区西日暮里1-60-12</v>
          </cell>
          <cell r="BB597" t="str">
            <v>CATS2階</v>
          </cell>
          <cell r="BC597" t="str">
            <v/>
          </cell>
          <cell r="BD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AT598"/>
          <cell r="AU598"/>
          <cell r="AV598" t="str">
            <v/>
          </cell>
          <cell r="AW598" t="str">
            <v/>
          </cell>
          <cell r="AX598" t="str">
            <v/>
          </cell>
          <cell r="AY598" t="str">
            <v>株式会社フラスコ100cc</v>
          </cell>
          <cell r="AZ598" t="str">
            <v>〒116-0013</v>
          </cell>
          <cell r="BA598" t="str">
            <v>東京都荒川区西日暮里1-60-12</v>
          </cell>
          <cell r="BB598" t="str">
            <v>CATS2階</v>
          </cell>
          <cell r="BC598" t="str">
            <v/>
          </cell>
          <cell r="BD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AT599"/>
          <cell r="AU599"/>
          <cell r="AV599" t="str">
            <v/>
          </cell>
          <cell r="AW599" t="str">
            <v/>
          </cell>
          <cell r="AX599" t="str">
            <v/>
          </cell>
          <cell r="AY599" t="str">
            <v>株式会社フラスコ100cc</v>
          </cell>
          <cell r="AZ599" t="str">
            <v>〒116-0013</v>
          </cell>
          <cell r="BA599" t="str">
            <v>東京都荒川区西日暮里1-60-12</v>
          </cell>
          <cell r="BB599" t="str">
            <v>CATS2階</v>
          </cell>
          <cell r="BC599" t="str">
            <v/>
          </cell>
          <cell r="BD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AT600"/>
          <cell r="AU600"/>
          <cell r="AV600" t="str">
            <v/>
          </cell>
          <cell r="AW600" t="str">
            <v/>
          </cell>
          <cell r="AX600" t="str">
            <v/>
          </cell>
          <cell r="AY600" t="str">
            <v>株式会社フラスコ100cc</v>
          </cell>
          <cell r="AZ600" t="str">
            <v>〒116-0013</v>
          </cell>
          <cell r="BA600" t="str">
            <v>東京都荒川区西日暮里1-60-12</v>
          </cell>
          <cell r="BB600" t="str">
            <v>CATS2階</v>
          </cell>
          <cell r="BC600" t="str">
            <v/>
          </cell>
          <cell r="BD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AT601"/>
          <cell r="AU601"/>
          <cell r="AV601" t="str">
            <v/>
          </cell>
          <cell r="AW601" t="str">
            <v/>
          </cell>
          <cell r="AX601" t="str">
            <v/>
          </cell>
          <cell r="AY601" t="str">
            <v>株式会社フラスコ100cc</v>
          </cell>
          <cell r="AZ601" t="str">
            <v>〒116-0013</v>
          </cell>
          <cell r="BA601" t="str">
            <v>東京都荒川区西日暮里1-60-12</v>
          </cell>
          <cell r="BB601" t="str">
            <v>CATS2階</v>
          </cell>
          <cell r="BC601" t="str">
            <v/>
          </cell>
          <cell r="BD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 t="str">
            <v/>
          </cell>
          <cell r="AW602" t="str">
            <v/>
          </cell>
          <cell r="AX602" t="str">
            <v/>
          </cell>
          <cell r="AY602" t="str">
            <v>株式会社フラスコ100cc</v>
          </cell>
          <cell r="AZ602" t="str">
            <v>〒116-0013</v>
          </cell>
          <cell r="BA602" t="str">
            <v>東京都荒川区西日暮里1-60-12</v>
          </cell>
          <cell r="BB602" t="str">
            <v>CATS2階</v>
          </cell>
          <cell r="BC602" t="str">
            <v/>
          </cell>
          <cell r="BD602" t="str">
            <v/>
          </cell>
        </row>
        <row r="603">
          <cell r="A603" t="str">
            <v>ここまで</v>
          </cell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  <cell r="AW603"/>
          <cell r="AX603"/>
          <cell r="AY603"/>
          <cell r="AZ603"/>
          <cell r="BA603"/>
          <cell r="BB603"/>
          <cell r="BC603"/>
          <cell r="BD60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zoomScale="70" zoomScaleNormal="70" workbookViewId="0">
      <selection activeCell="B14" sqref="B14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43749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tr">
        <f>VLOOKUP(1,[1]入力ファイル!$A:$BH,52,FALSE)</f>
        <v>〒116-0013</v>
      </c>
    </row>
    <row r="8" spans="1:8">
      <c r="C8" s="1" t="s">
        <v>3</v>
      </c>
      <c r="F8" s="5" t="s">
        <v>12</v>
      </c>
    </row>
    <row r="9" spans="1:8">
      <c r="F9" s="5" t="s">
        <v>13</v>
      </c>
    </row>
    <row r="10" spans="1:8">
      <c r="C10" s="12"/>
      <c r="F10" s="5" t="s">
        <v>14</v>
      </c>
    </row>
    <row r="11" spans="1:8" ht="19">
      <c r="C11" s="13"/>
      <c r="F11" s="5" t="s">
        <v>15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 t="str">
        <f>IF(VLOOKUP(1,[1]入力ファイル!$A:$BH,14,FALSE)="","",VLOOKUP(1,[1]入力ファイル!$A:$BH,14,FALSE))</f>
        <v/>
      </c>
      <c r="C16" s="18" t="str">
        <f>IF(VLOOKUP(1,[1]入力ファイル!$A:$BH,15,FALSE)="","",VLOOKUP(1,[1]入力ファイル!$A:$BH,15,FALSE))</f>
        <v/>
      </c>
      <c r="D16" s="19" t="str">
        <f>IF(VLOOKUP(1,[1]入力ファイル!$A:$BH,16,FALSE)="","",VLOOKUP(1,[1]入力ファイル!$A:$BH,16,FALSE))</f>
        <v/>
      </c>
      <c r="E16" s="33"/>
      <c r="F16" s="33"/>
      <c r="G16" s="20"/>
      <c r="H16" s="24"/>
    </row>
    <row r="17" spans="1:8">
      <c r="A17" s="23" t="str">
        <f t="shared" si="0"/>
        <v/>
      </c>
      <c r="B17" s="17" t="str">
        <f>IF(VLOOKUP(1,[1]入力ファイル!$A:$BH,18,FALSE)="","",VLOOKUP(1,[1]入力ファイル!$A:$BH,18,FALSE))</f>
        <v/>
      </c>
      <c r="C17" s="18" t="str">
        <f>IF(VLOOKUP(1,[1]入力ファイル!$A:$BH,19,FALSE)="","",VLOOKUP(1,[1]入力ファイル!$A:$BH,19,FALSE))</f>
        <v/>
      </c>
      <c r="D17" s="19" t="str">
        <f>IF(VLOOKUP(1,[1]入力ファイル!$A:$BH,20,FALSE)="","",VLOOKUP(1,[1]入力ファイル!$A:$BH,20,FALSE))</f>
        <v/>
      </c>
      <c r="E17" s="33"/>
      <c r="F17" s="33"/>
      <c r="G17" s="24"/>
      <c r="H17" s="20"/>
    </row>
    <row r="18" spans="1:8">
      <c r="A18" s="23" t="str">
        <f t="shared" si="0"/>
        <v/>
      </c>
      <c r="B18" s="17" t="str">
        <f>IF(VLOOKUP(1,[1]入力ファイル!$A:$BH,22,FALSE)="","",VLOOKUP(1,[1]入力ファイル!$A:$BH,22,FALSE))</f>
        <v/>
      </c>
      <c r="C18" s="18" t="str">
        <f>IF(VLOOKUP(1,[1]入力ファイル!$A:$BH,23,FALSE)="","",VLOOKUP(1,[1]入力ファイル!$A:$BH,23,FALSE))</f>
        <v/>
      </c>
      <c r="D18" s="19" t="str">
        <f>IF(VLOOKUP(1,[1]入力ファイル!$A:$BH,24,FALSE)="","",VLOOKUP(1,[1]入力ファイル!$A:$BH,24,FALSE))</f>
        <v/>
      </c>
      <c r="E18" s="33"/>
      <c r="F18" s="33"/>
      <c r="G18" s="24"/>
      <c r="H18" s="20"/>
    </row>
    <row r="19" spans="1:8">
      <c r="A19" s="23" t="str">
        <f t="shared" si="0"/>
        <v/>
      </c>
      <c r="B19" s="17" t="str">
        <f>IF(VLOOKUP(1,[1]入力ファイル!$A:$BH,26,FALSE)="","",VLOOKUP(1,[1]入力ファイル!$A:$BH,26,FALSE))</f>
        <v/>
      </c>
      <c r="C19" s="18" t="str">
        <f>IF(VLOOKUP(1,[1]入力ファイル!$A:$BH,27,FALSE)="","",VLOOKUP(1,[1]入力ファイル!$A:$BH,27,FALSE))</f>
        <v/>
      </c>
      <c r="D19" s="19" t="str">
        <f>IF(VLOOKUP(1,[1]入力ファイル!$A:$BH,28,FALSE)="","",VLOOKUP(1,[1]入力ファイル!$A:$BH,28,FALSE))</f>
        <v/>
      </c>
      <c r="E19" s="33"/>
      <c r="F19" s="33"/>
      <c r="G19" s="24"/>
      <c r="H19" s="24"/>
    </row>
    <row r="20" spans="1:8">
      <c r="A20" s="23" t="str">
        <f t="shared" si="0"/>
        <v/>
      </c>
      <c r="B20" s="17" t="str">
        <f>IF(VLOOKUP(1,[1]入力ファイル!$A:$BH,30,FALSE)="","",VLOOKUP(1,[1]入力ファイル!$A:$BH,30,FALSE))</f>
        <v/>
      </c>
      <c r="C20" s="18" t="str">
        <f>IF(VLOOKUP(1,[1]入力ファイル!$A:$BH,31,FALSE)="","",VLOOKUP(1,[1]入力ファイル!$A:$BH,31,FALSE))</f>
        <v/>
      </c>
      <c r="D20" s="19" t="str">
        <f>IF(VLOOKUP(1,[1]入力ファイル!$A:$BH,32,FALSE)="","",VLOOKUP(1,[1]入力ファイル!$A:$BH,32,FALSE))</f>
        <v/>
      </c>
      <c r="E20" s="33"/>
      <c r="F20" s="33"/>
      <c r="G20" s="24"/>
      <c r="H20" s="25"/>
    </row>
    <row r="21" spans="1:8">
      <c r="A21" s="23" t="str">
        <f t="shared" si="0"/>
        <v/>
      </c>
      <c r="B21" s="17" t="str">
        <f>IF(VLOOKUP(1,[1]入力ファイル!$A:$BH,34,FALSE)="","",VLOOKUP(1,[1]入力ファイル!$A:$BH,34,FALSE))</f>
        <v/>
      </c>
      <c r="C21" s="18" t="str">
        <f>IF(VLOOKUP(1,[1]入力ファイル!$A:$BH,35,FALSE)="","",VLOOKUP(1,[1]入力ファイル!$A:$BH,35,FALSE))</f>
        <v/>
      </c>
      <c r="D21" s="19" t="str">
        <f>IF(VLOOKUP(1,[1]入力ファイル!$A:$BH,36,FALSE)="","",VLOOKUP(1,[1]入力ファイル!$A:$BH,36,FALSE))</f>
        <v/>
      </c>
      <c r="E21" s="33"/>
      <c r="F21" s="33"/>
      <c r="G21" s="24"/>
      <c r="H21" s="24"/>
    </row>
    <row r="22" spans="1:8">
      <c r="A22" s="23" t="str">
        <f t="shared" si="0"/>
        <v/>
      </c>
      <c r="B22" s="17" t="str">
        <f>IF(VLOOKUP(1,[1]入力ファイル!$A:$BH,38,FALSE)="","",VLOOKUP(1,[1]入力ファイル!$A:$BH,38,FALSE))</f>
        <v/>
      </c>
      <c r="C22" s="18" t="str">
        <f>IF(VLOOKUP(1,[1]入力ファイル!$A:$BH,39,FALSE)="","",VLOOKUP(1,[1]入力ファイル!$A:$BH,39,FALSE))</f>
        <v/>
      </c>
      <c r="D22" s="19" t="str">
        <f>IF(VLOOKUP(1,[1]入力ファイル!$A:$BH,40,FALSE)="","",VLOOKUP(1,[1]入力ファイル!$A:$BH,40,FALSE))</f>
        <v/>
      </c>
      <c r="E22" s="33"/>
      <c r="F22" s="33"/>
      <c r="G22" s="24"/>
      <c r="H22" s="24"/>
    </row>
    <row r="23" spans="1:8">
      <c r="A23" s="20"/>
      <c r="B23" s="17" t="str">
        <f>IF(VLOOKUP(1,[1]入力ファイル!$A:$BH,42,FALSE)="","",VLOOKUP(1,[1]入力ファイル!$A:$BH,42,FALSE))</f>
        <v/>
      </c>
      <c r="C23" s="18" t="str">
        <f>IF(VLOOKUP(1,[1]入力ファイル!$A:$BH,43,FALSE)="","",VLOOKUP(1,[1]入力ファイル!$A:$BH,43,FALSE))</f>
        <v/>
      </c>
      <c r="D23" s="19" t="str">
        <f>IF(VLOOKUP(1,[1]入力ファイル!$A:$BH,44,FALSE)="","",VLOOKUP(1,[1]入力ファイル!$A:$BH,44,FALSE))</f>
        <v/>
      </c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tabSelected="1" zoomScale="55" zoomScaleNormal="55" workbookViewId="0"/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43749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36" t="s">
        <v>27</v>
      </c>
      <c r="C4" s="36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11111_22222_33333</v>
      </c>
    </row>
    <row r="5" spans="1:19">
      <c r="A5" s="21"/>
      <c r="B5" s="36"/>
      <c r="C5" s="36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4" t="s">
        <v>19</v>
      </c>
      <c r="K6" s="35"/>
      <c r="L6" s="35"/>
      <c r="M6" s="35"/>
      <c r="N6" s="35"/>
      <c r="O6" s="35"/>
      <c r="P6" s="35"/>
      <c r="Q6" s="35"/>
      <c r="R6" s="35"/>
      <c r="S6" s="35"/>
    </row>
    <row r="7" spans="1:19">
      <c r="E7" s="11" t="str">
        <f>VLOOKUP(1,[1]入力ファイル!$A:$BH,52,FALSE)</f>
        <v>〒116-0013</v>
      </c>
      <c r="H7" s="27"/>
      <c r="I7" s="27"/>
      <c r="J7" s="37" t="s">
        <v>30</v>
      </c>
      <c r="K7" s="38"/>
      <c r="L7" s="38"/>
      <c r="M7" s="38"/>
      <c r="N7" s="38"/>
      <c r="O7" s="38"/>
      <c r="P7" s="38"/>
      <c r="Q7" s="38"/>
      <c r="R7" s="38"/>
      <c r="S7" s="38"/>
    </row>
    <row r="8" spans="1:19">
      <c r="C8" s="1" t="s">
        <v>3</v>
      </c>
      <c r="F8" s="5" t="s">
        <v>12</v>
      </c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>
      <c r="F9" s="5" t="s">
        <v>13</v>
      </c>
      <c r="H9" s="27"/>
      <c r="I9" s="27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>
      <c r="C10" s="12"/>
      <c r="F10" s="5" t="s">
        <v>14</v>
      </c>
      <c r="I10" s="26"/>
      <c r="J10" s="37" t="s">
        <v>31</v>
      </c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9">
      <c r="C11" s="13"/>
      <c r="F11" s="5" t="s">
        <v>15</v>
      </c>
      <c r="I11" s="26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>
      <c r="I12" s="26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8" t="s">
        <v>29</v>
      </c>
      <c r="K13" s="38"/>
      <c r="L13" s="38"/>
      <c r="M13" s="38"/>
      <c r="N13" s="38"/>
      <c r="O13" s="38"/>
      <c r="P13" s="38"/>
      <c r="Q13" s="38"/>
      <c r="R13" s="38"/>
      <c r="S13" s="38"/>
    </row>
    <row r="14" spans="1:19">
      <c r="A14" s="23" t="str">
        <f>IF(B15="","","_")</f>
        <v>_</v>
      </c>
      <c r="B14" s="17">
        <v>11111</v>
      </c>
      <c r="C14" s="18" t="s">
        <v>16</v>
      </c>
      <c r="D14" s="19">
        <v>20</v>
      </c>
      <c r="E14" s="33" t="s">
        <v>17</v>
      </c>
      <c r="F14" s="33"/>
      <c r="G14" s="20"/>
      <c r="H14" s="20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>
      <c r="A15" s="23" t="str">
        <f t="shared" ref="A15:A22" si="0">IF(B16="","","_")</f>
        <v/>
      </c>
      <c r="B15" s="17">
        <v>22222</v>
      </c>
      <c r="C15" s="18" t="s">
        <v>21</v>
      </c>
      <c r="D15" s="19">
        <v>15</v>
      </c>
      <c r="E15" s="33" t="s">
        <v>18</v>
      </c>
      <c r="F15" s="33"/>
      <c r="G15" s="20"/>
      <c r="H15" s="24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>
      <c r="A16" s="23" t="str">
        <f t="shared" si="0"/>
        <v>_</v>
      </c>
      <c r="B16" s="17" t="str">
        <f>IF(VLOOKUP(1,[1]入力ファイル!$A:$BH,14,FALSE)="","",VLOOKUP(1,[1]入力ファイル!$A:$BH,14,FALSE))</f>
        <v/>
      </c>
      <c r="C16" s="18" t="s">
        <v>20</v>
      </c>
      <c r="D16" s="19">
        <v>15</v>
      </c>
      <c r="E16" s="33" t="s">
        <v>18</v>
      </c>
      <c r="F16" s="33"/>
      <c r="G16" s="20"/>
      <c r="H16" s="24"/>
      <c r="J16" s="37" t="s">
        <v>25</v>
      </c>
      <c r="K16" s="38"/>
      <c r="L16" s="38"/>
      <c r="M16" s="38"/>
      <c r="N16" s="38"/>
      <c r="O16" s="38"/>
      <c r="P16" s="38"/>
      <c r="Q16" s="38"/>
      <c r="R16" s="38"/>
      <c r="S16" s="38"/>
    </row>
    <row r="17" spans="1:19">
      <c r="A17" s="23" t="str">
        <f t="shared" si="0"/>
        <v/>
      </c>
      <c r="B17" s="17">
        <v>33333</v>
      </c>
      <c r="C17" s="18" t="s">
        <v>22</v>
      </c>
      <c r="D17" s="19">
        <v>5</v>
      </c>
      <c r="E17" s="33" t="s">
        <v>24</v>
      </c>
      <c r="F17" s="33"/>
      <c r="G17" s="24"/>
      <c r="H17" s="20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>
      <c r="A18" s="23" t="str">
        <f t="shared" si="0"/>
        <v/>
      </c>
      <c r="B18" s="17" t="str">
        <f>IF(VLOOKUP(1,[1]入力ファイル!$A:$BH,22,FALSE)="","",VLOOKUP(1,[1]入力ファイル!$A:$BH,22,FALSE))</f>
        <v/>
      </c>
      <c r="C18" s="18" t="str">
        <f>IF(VLOOKUP(1,[1]入力ファイル!$A:$BH,23,FALSE)="","",VLOOKUP(1,[1]入力ファイル!$A:$BH,23,FALSE))</f>
        <v/>
      </c>
      <c r="D18" s="19" t="str">
        <f>IF(VLOOKUP(1,[1]入力ファイル!$A:$BH,24,FALSE)="","",VLOOKUP(1,[1]入力ファイル!$A:$BH,24,FALSE))</f>
        <v/>
      </c>
      <c r="E18" s="33"/>
      <c r="F18" s="33"/>
      <c r="G18" s="24"/>
      <c r="H18" s="20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23" t="str">
        <f t="shared" si="0"/>
        <v/>
      </c>
      <c r="B19" s="17" t="str">
        <f>IF(VLOOKUP(1,[1]入力ファイル!$A:$BH,26,FALSE)="","",VLOOKUP(1,[1]入力ファイル!$A:$BH,26,FALSE))</f>
        <v/>
      </c>
      <c r="C19" s="18" t="str">
        <f>IF(VLOOKUP(1,[1]入力ファイル!$A:$BH,27,FALSE)="","",VLOOKUP(1,[1]入力ファイル!$A:$BH,27,FALSE))</f>
        <v/>
      </c>
      <c r="D19" s="19" t="str">
        <f>IF(VLOOKUP(1,[1]入力ファイル!$A:$BH,28,FALSE)="","",VLOOKUP(1,[1]入力ファイル!$A:$BH,28,FALSE))</f>
        <v/>
      </c>
      <c r="E19" s="33"/>
      <c r="F19" s="33"/>
      <c r="G19" s="24"/>
      <c r="H19" s="24"/>
      <c r="J19" s="37" t="s">
        <v>23</v>
      </c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23" t="str">
        <f t="shared" si="0"/>
        <v/>
      </c>
      <c r="B20" s="17" t="str">
        <f>IF(VLOOKUP(1,[1]入力ファイル!$A:$BH,30,FALSE)="","",VLOOKUP(1,[1]入力ファイル!$A:$BH,30,FALSE))</f>
        <v/>
      </c>
      <c r="C20" s="18" t="str">
        <f>IF(VLOOKUP(1,[1]入力ファイル!$A:$BH,31,FALSE)="","",VLOOKUP(1,[1]入力ファイル!$A:$BH,31,FALSE))</f>
        <v/>
      </c>
      <c r="D20" s="19" t="str">
        <f>IF(VLOOKUP(1,[1]入力ファイル!$A:$BH,32,FALSE)="","",VLOOKUP(1,[1]入力ファイル!$A:$BH,32,FALSE))</f>
        <v/>
      </c>
      <c r="E20" s="33"/>
      <c r="F20" s="33"/>
      <c r="G20" s="24"/>
      <c r="H20" s="25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>
      <c r="A21" s="23" t="str">
        <f t="shared" si="0"/>
        <v/>
      </c>
      <c r="B21" s="17" t="str">
        <f>IF(VLOOKUP(1,[1]入力ファイル!$A:$BH,34,FALSE)="","",VLOOKUP(1,[1]入力ファイル!$A:$BH,34,FALSE))</f>
        <v/>
      </c>
      <c r="C21" s="18" t="str">
        <f>IF(VLOOKUP(1,[1]入力ファイル!$A:$BH,35,FALSE)="","",VLOOKUP(1,[1]入力ファイル!$A:$BH,35,FALSE))</f>
        <v/>
      </c>
      <c r="D21" s="19" t="str">
        <f>IF(VLOOKUP(1,[1]入力ファイル!$A:$BH,36,FALSE)="","",VLOOKUP(1,[1]入力ファイル!$A:$BH,36,FALSE))</f>
        <v/>
      </c>
      <c r="E21" s="33"/>
      <c r="F21" s="33"/>
      <c r="G21" s="24"/>
      <c r="H21" s="24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23" t="str">
        <f t="shared" si="0"/>
        <v/>
      </c>
      <c r="B22" s="17" t="str">
        <f>IF(VLOOKUP(1,[1]入力ファイル!$A:$BH,38,FALSE)="","",VLOOKUP(1,[1]入力ファイル!$A:$BH,38,FALSE))</f>
        <v/>
      </c>
      <c r="C22" s="18" t="str">
        <f>IF(VLOOKUP(1,[1]入力ファイル!$A:$BH,39,FALSE)="","",VLOOKUP(1,[1]入力ファイル!$A:$BH,39,FALSE))</f>
        <v/>
      </c>
      <c r="D22" s="19" t="str">
        <f>IF(VLOOKUP(1,[1]入力ファイル!$A:$BH,40,FALSE)="","",VLOOKUP(1,[1]入力ファイル!$A:$BH,40,FALSE))</f>
        <v/>
      </c>
      <c r="E22" s="33"/>
      <c r="F22" s="33"/>
      <c r="G22" s="24"/>
      <c r="H22" s="24"/>
      <c r="J22" s="37" t="s">
        <v>28</v>
      </c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20"/>
      <c r="B23" s="17" t="str">
        <f>IF(VLOOKUP(1,[1]入力ファイル!$A:$BH,42,FALSE)="","",VLOOKUP(1,[1]入力ファイル!$A:$BH,42,FALSE))</f>
        <v/>
      </c>
      <c r="C23" s="18" t="str">
        <f>IF(VLOOKUP(1,[1]入力ファイル!$A:$BH,43,FALSE)="","",VLOOKUP(1,[1]入力ファイル!$A:$BH,43,FALSE))</f>
        <v/>
      </c>
      <c r="D23" s="19" t="str">
        <f>IF(VLOOKUP(1,[1]入力ファイル!$A:$BH,44,FALSE)="","",VLOOKUP(1,[1]入力ファイル!$A:$BH,44,FALSE))</f>
        <v/>
      </c>
      <c r="E23" s="33"/>
      <c r="F23" s="33"/>
      <c r="G23" s="24"/>
      <c r="H23" s="24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>
      <c r="A24" s="20"/>
      <c r="B24" s="20"/>
      <c r="C24" s="20"/>
      <c r="D24" s="20"/>
      <c r="E24" s="20"/>
      <c r="F24" s="20"/>
      <c r="G24" s="20"/>
      <c r="H24" s="20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>
      <c r="J25" s="39" t="s">
        <v>26</v>
      </c>
      <c r="K25" s="40"/>
      <c r="L25" s="40"/>
      <c r="M25" s="40"/>
      <c r="N25" s="40"/>
      <c r="O25" s="40"/>
      <c r="P25" s="40"/>
      <c r="Q25" s="40"/>
      <c r="R25" s="40"/>
      <c r="S25" s="40"/>
    </row>
    <row r="26" spans="1:19">
      <c r="B26" s="28" t="s">
        <v>8</v>
      </c>
      <c r="C26" s="28"/>
      <c r="D26" s="28"/>
      <c r="E26" s="28"/>
      <c r="F26" s="28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" customHeight="1">
      <c r="B27" s="29"/>
      <c r="C27" s="29"/>
      <c r="D27" s="29"/>
      <c r="E27" s="29"/>
      <c r="F27" s="29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B2:F2"/>
    <mergeCell ref="E13:F13"/>
    <mergeCell ref="E14:F14"/>
    <mergeCell ref="E15:F15"/>
    <mergeCell ref="E16:F16"/>
    <mergeCell ref="B4:C5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J6:S6"/>
    <mergeCell ref="J16:S18"/>
    <mergeCell ref="J19:S21"/>
    <mergeCell ref="J22:S24"/>
    <mergeCell ref="J25:S27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フラスコ１００ｃｃ</cp:lastModifiedBy>
  <cp:lastPrinted>2019-10-11T03:44:35Z</cp:lastPrinted>
  <dcterms:created xsi:type="dcterms:W3CDTF">2019-10-11T03:35:48Z</dcterms:created>
  <dcterms:modified xsi:type="dcterms:W3CDTF">2019-10-11T05:38:29Z</dcterms:modified>
</cp:coreProperties>
</file>